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0" yWindow="90" windowWidth="19200" windowHeight="11640" firstSheet="4" activeTab="4"/>
  </bookViews>
  <sheets>
    <sheet name="Sheet1" sheetId="1" r:id="rId1"/>
    <sheet name="2015上半年" sheetId="2" r:id="rId2"/>
    <sheet name="2015下半年" sheetId="3" r:id="rId3"/>
    <sheet name="2016年" sheetId="4" r:id="rId4"/>
    <sheet name="2018年需求量" sheetId="12" r:id="rId5"/>
  </sheets>
  <calcPr calcId="125725"/>
</workbook>
</file>

<file path=xl/calcChain.xml><?xml version="1.0" encoding="utf-8"?>
<calcChain xmlns="http://schemas.openxmlformats.org/spreadsheetml/2006/main">
  <c r="G4" i="12"/>
  <c r="G5"/>
  <c r="G6"/>
  <c r="G3"/>
  <c r="G7" s="1"/>
  <c r="I5" i="4"/>
  <c r="I6"/>
  <c r="I7"/>
  <c r="I8"/>
  <c r="I9"/>
  <c r="I11"/>
  <c r="I12"/>
  <c r="I4"/>
  <c r="I13" s="1"/>
  <c r="G10"/>
  <c r="I10" s="1"/>
  <c r="G5" i="3"/>
  <c r="G6"/>
  <c r="G7"/>
  <c r="G8"/>
  <c r="G9"/>
  <c r="G10"/>
  <c r="G11"/>
  <c r="G4"/>
  <c r="G5" i="2"/>
  <c r="G6"/>
  <c r="G7"/>
  <c r="G8"/>
  <c r="G9"/>
  <c r="G10"/>
  <c r="G11"/>
  <c r="G12"/>
  <c r="G13"/>
  <c r="G14"/>
  <c r="G4"/>
  <c r="G15" s="1"/>
  <c r="G5" i="1"/>
  <c r="G6"/>
  <c r="G7"/>
  <c r="G8"/>
  <c r="G9"/>
  <c r="G10"/>
  <c r="G11"/>
  <c r="G12"/>
  <c r="G4"/>
  <c r="G12" i="3" l="1"/>
  <c r="G13" i="1"/>
</calcChain>
</file>

<file path=xl/sharedStrings.xml><?xml version="1.0" encoding="utf-8"?>
<sst xmlns="http://schemas.openxmlformats.org/spreadsheetml/2006/main" count="264" uniqueCount="67">
  <si>
    <t>惠州新博琛</t>
    <phoneticPr fontId="1" type="noConversion"/>
  </si>
  <si>
    <t>包</t>
    <phoneticPr fontId="1" type="noConversion"/>
  </si>
  <si>
    <t>粉色</t>
    <phoneticPr fontId="1" type="noConversion"/>
  </si>
  <si>
    <t>A4彩色复印纸</t>
  </si>
  <si>
    <t>橙色</t>
    <phoneticPr fontId="1" type="noConversion"/>
  </si>
  <si>
    <t>数量</t>
  </si>
  <si>
    <t>规格型号</t>
  </si>
  <si>
    <t>存货名称</t>
  </si>
  <si>
    <t>序号</t>
    <phoneticPr fontId="4" type="noConversion"/>
  </si>
  <si>
    <t>单位</t>
    <phoneticPr fontId="4" type="noConversion"/>
  </si>
  <si>
    <t>历史单价</t>
    <phoneticPr fontId="4" type="noConversion"/>
  </si>
  <si>
    <t>历史供应商</t>
    <phoneticPr fontId="4" type="noConversion"/>
  </si>
  <si>
    <t>备注</t>
    <phoneticPr fontId="4" type="noConversion"/>
  </si>
  <si>
    <t>半年用量</t>
    <phoneticPr fontId="4" type="noConversion"/>
  </si>
  <si>
    <t>呈彩带孔纸</t>
    <phoneticPr fontId="1" type="noConversion"/>
  </si>
  <si>
    <t>letter一联</t>
    <phoneticPr fontId="1" type="noConversion"/>
  </si>
  <si>
    <t>letter横向二分割一联</t>
    <phoneticPr fontId="1" type="noConversion"/>
  </si>
  <si>
    <t>letter三联</t>
    <phoneticPr fontId="1" type="noConversion"/>
  </si>
  <si>
    <t>letter五联</t>
    <phoneticPr fontId="1" type="noConversion"/>
  </si>
  <si>
    <t>A4复印纸</t>
    <phoneticPr fontId="1" type="noConversion"/>
  </si>
  <si>
    <t>惠普</t>
    <phoneticPr fontId="1" type="noConversion"/>
  </si>
  <si>
    <t>大亚湾启元</t>
    <phoneticPr fontId="1" type="noConversion"/>
  </si>
  <si>
    <t>仓管：</t>
    <phoneticPr fontId="4" type="noConversion"/>
  </si>
  <si>
    <t>主管：</t>
    <phoneticPr fontId="4" type="noConversion"/>
  </si>
  <si>
    <t>历史金额</t>
    <phoneticPr fontId="4" type="noConversion"/>
  </si>
  <si>
    <t>合计（按历史单价测算）：</t>
    <phoneticPr fontId="4" type="noConversion"/>
  </si>
  <si>
    <t>蓝色</t>
    <phoneticPr fontId="1" type="noConversion"/>
  </si>
  <si>
    <t>黄色</t>
    <phoneticPr fontId="1" type="noConversion"/>
  </si>
  <si>
    <t>2015年办公用纸耗材补仓明细</t>
    <phoneticPr fontId="4" type="noConversion"/>
  </si>
  <si>
    <t>佳印</t>
    <phoneticPr fontId="1" type="noConversion"/>
  </si>
  <si>
    <t>letter横向二分割四联</t>
  </si>
  <si>
    <t>盛瑞</t>
    <phoneticPr fontId="1" type="noConversion"/>
  </si>
  <si>
    <t>一年用量</t>
    <phoneticPr fontId="4" type="noConversion"/>
  </si>
  <si>
    <t>此价格是2014年1月7号送货价格，一年用量</t>
    <phoneticPr fontId="4" type="noConversion"/>
  </si>
  <si>
    <t>呈彩带孔纸</t>
  </si>
  <si>
    <t>letter横向二分割三联</t>
  </si>
  <si>
    <t>此价格是2013年4月18号送货价格，一年用量</t>
    <phoneticPr fontId="4" type="noConversion"/>
  </si>
  <si>
    <t>橙色、浅蓝色、浅黄色、粉色 80g，500张/包</t>
    <phoneticPr fontId="1" type="noConversion"/>
  </si>
  <si>
    <t>半年</t>
    <phoneticPr fontId="4" type="noConversion"/>
  </si>
  <si>
    <t>2016年办公用纸耗材补仓明细</t>
    <phoneticPr fontId="4" type="noConversion"/>
  </si>
  <si>
    <t>2016年预算用量</t>
    <phoneticPr fontId="1" type="noConversion"/>
  </si>
  <si>
    <t>2015年实际用量</t>
    <phoneticPr fontId="1" type="noConversion"/>
  </si>
  <si>
    <t>2014年实际用量</t>
    <phoneticPr fontId="1" type="noConversion"/>
  </si>
  <si>
    <t>一年</t>
    <phoneticPr fontId="4" type="noConversion"/>
  </si>
  <si>
    <t>16K复印纸</t>
    <phoneticPr fontId="1" type="noConversion"/>
  </si>
  <si>
    <t>包</t>
    <phoneticPr fontId="1" type="noConversion"/>
  </si>
  <si>
    <t>佳印 A4 80g 纯白 500张/包</t>
    <phoneticPr fontId="1" type="noConversion"/>
  </si>
  <si>
    <t>真鑫特白多功能用纸 16K 80g 500张/包</t>
    <phoneticPr fontId="1" type="noConversion"/>
  </si>
  <si>
    <t>letter一联 900张/箱</t>
    <phoneticPr fontId="1" type="noConversion"/>
  </si>
  <si>
    <t>letter横向二分割一联 900张/箱</t>
    <phoneticPr fontId="1" type="noConversion"/>
  </si>
  <si>
    <t>letter三联 900张/箱</t>
    <phoneticPr fontId="1" type="noConversion"/>
  </si>
  <si>
    <t>letter横向二分割三联 900张/箱</t>
    <phoneticPr fontId="1" type="noConversion"/>
  </si>
  <si>
    <t>letter横向二分割四联 900张/箱</t>
    <phoneticPr fontId="1" type="noConversion"/>
  </si>
  <si>
    <t>letter五联 900张/箱</t>
    <phoneticPr fontId="1" type="noConversion"/>
  </si>
  <si>
    <t>橙色、浅蓝色、浅黄色、粉色 A4 80g，500张/包</t>
    <phoneticPr fontId="1" type="noConversion"/>
  </si>
  <si>
    <t>医用带孔打印纸</t>
    <phoneticPr fontId="1" type="noConversion"/>
  </si>
  <si>
    <t>A4病历复印纸</t>
    <phoneticPr fontId="1" type="noConversion"/>
  </si>
  <si>
    <t>公司盖章:</t>
    <phoneticPr fontId="1" type="noConversion"/>
  </si>
  <si>
    <t>联系人：</t>
    <phoneticPr fontId="1" type="noConversion"/>
  </si>
  <si>
    <t>联系电话：</t>
    <phoneticPr fontId="1" type="noConversion"/>
  </si>
  <si>
    <t>报价单价</t>
    <phoneticPr fontId="4" type="noConversion"/>
  </si>
  <si>
    <t>2018年7月-2019年7月病历打印纸报价单</t>
    <phoneticPr fontId="4" type="noConversion"/>
  </si>
  <si>
    <t>备注：1、单价报价包括各种税金、运输费、搬运费、材料费、人工费等一切费用，即最终价格。2、按医院实际需求分批次送货，按实际送货结算付款。</t>
    <phoneticPr fontId="1" type="noConversion"/>
  </si>
  <si>
    <t>年度预算量</t>
    <phoneticPr fontId="1" type="noConversion"/>
  </si>
  <si>
    <t>合计金额：</t>
    <phoneticPr fontId="4" type="noConversion"/>
  </si>
  <si>
    <t>总金额</t>
    <phoneticPr fontId="4" type="noConversion"/>
  </si>
  <si>
    <t>名称</t>
    <phoneticPr fontId="1" type="noConversion"/>
  </si>
</sst>
</file>

<file path=xl/styles.xml><?xml version="1.0" encoding="utf-8"?>
<styleSheet xmlns="http://schemas.openxmlformats.org/spreadsheetml/2006/main">
  <fonts count="9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b/>
      <sz val="14"/>
      <name val="宋体"/>
      <family val="3"/>
      <charset val="134"/>
    </font>
    <font>
      <b/>
      <sz val="11"/>
      <name val="宋体"/>
      <family val="3"/>
      <charset val="134"/>
    </font>
    <font>
      <b/>
      <sz val="10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47">
    <xf numFmtId="0" fontId="0" fillId="0" borderId="0" xfId="0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quotePrefix="1" applyNumberFormat="1" applyFont="1" applyBorder="1" applyAlignment="1">
      <alignment horizontal="center" vertical="center" wrapText="1"/>
    </xf>
    <xf numFmtId="0" fontId="3" fillId="0" borderId="1" xfId="0" quotePrefix="1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quotePrefix="1" applyNumberFormat="1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/>
    </xf>
    <xf numFmtId="0" fontId="7" fillId="0" borderId="1" xfId="0" quotePrefix="1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quotePrefix="1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7" fillId="0" borderId="1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2" fillId="2" borderId="1" xfId="0" quotePrefix="1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3" fillId="2" borderId="1" xfId="0" quotePrefix="1" applyNumberFormat="1" applyFont="1" applyFill="1" applyBorder="1" applyAlignment="1">
      <alignment horizontal="center" vertical="center" wrapText="1"/>
    </xf>
    <xf numFmtId="0" fontId="3" fillId="0" borderId="1" xfId="0" quotePrefix="1" applyNumberFormat="1" applyFont="1" applyFill="1" applyBorder="1" applyAlignment="1">
      <alignment horizontal="center" vertical="center" wrapText="1"/>
    </xf>
    <xf numFmtId="0" fontId="2" fillId="0" borderId="1" xfId="0" quotePrefix="1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quotePrefix="1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8" fillId="0" borderId="5" xfId="0" applyFont="1" applyFill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5"/>
  <sheetViews>
    <sheetView workbookViewId="0">
      <selection sqref="A1:XFD1048576"/>
    </sheetView>
  </sheetViews>
  <sheetFormatPr defaultRowHeight="13.5"/>
  <cols>
    <col min="1" max="1" width="7.25" customWidth="1"/>
    <col min="2" max="2" width="15" customWidth="1"/>
    <col min="3" max="3" width="15.875" customWidth="1"/>
    <col min="4" max="4" width="6.875" customWidth="1"/>
    <col min="5" max="5" width="6.625" customWidth="1"/>
    <col min="7" max="7" width="9.5" bestFit="1" customWidth="1"/>
    <col min="8" max="8" width="13.5" customWidth="1"/>
    <col min="9" max="9" width="10.5" customWidth="1"/>
  </cols>
  <sheetData>
    <row r="1" spans="1:9" s="8" customFormat="1" ht="18.75" customHeight="1">
      <c r="A1" s="34" t="s">
        <v>28</v>
      </c>
      <c r="B1" s="34"/>
      <c r="C1" s="34"/>
      <c r="D1" s="34"/>
      <c r="E1" s="34"/>
      <c r="F1" s="34"/>
      <c r="G1" s="34"/>
      <c r="H1" s="34"/>
      <c r="I1" s="34"/>
    </row>
    <row r="2" spans="1:9" s="8" customFormat="1" ht="14.25">
      <c r="A2" s="10"/>
      <c r="B2" s="11"/>
      <c r="C2" s="10"/>
      <c r="D2" s="10"/>
      <c r="E2" s="10"/>
      <c r="F2" s="10"/>
      <c r="G2" s="10"/>
      <c r="H2" s="10"/>
      <c r="I2" s="9"/>
    </row>
    <row r="3" spans="1:9" s="17" customFormat="1" ht="33" customHeight="1">
      <c r="A3" s="12" t="s">
        <v>8</v>
      </c>
      <c r="B3" s="13" t="s">
        <v>7</v>
      </c>
      <c r="C3" s="13" t="s">
        <v>6</v>
      </c>
      <c r="D3" s="14" t="s">
        <v>9</v>
      </c>
      <c r="E3" s="15" t="s">
        <v>5</v>
      </c>
      <c r="F3" s="14" t="s">
        <v>10</v>
      </c>
      <c r="G3" s="14" t="s">
        <v>24</v>
      </c>
      <c r="H3" s="14" t="s">
        <v>11</v>
      </c>
      <c r="I3" s="16" t="s">
        <v>12</v>
      </c>
    </row>
    <row r="4" spans="1:9" s="1" customFormat="1" ht="33" customHeight="1">
      <c r="A4" s="6">
        <v>1</v>
      </c>
      <c r="B4" s="7" t="s">
        <v>3</v>
      </c>
      <c r="C4" s="6" t="s">
        <v>4</v>
      </c>
      <c r="D4" s="3" t="s">
        <v>1</v>
      </c>
      <c r="E4" s="4">
        <v>10</v>
      </c>
      <c r="F4" s="5">
        <v>29.37</v>
      </c>
      <c r="G4" s="4">
        <f>E4*F4</f>
        <v>293.7</v>
      </c>
      <c r="H4" s="3" t="s">
        <v>0</v>
      </c>
      <c r="I4" s="6" t="s">
        <v>13</v>
      </c>
    </row>
    <row r="5" spans="1:9" s="1" customFormat="1" ht="33" customHeight="1">
      <c r="A5" s="6">
        <v>2</v>
      </c>
      <c r="B5" s="7" t="s">
        <v>3</v>
      </c>
      <c r="C5" s="6" t="s">
        <v>26</v>
      </c>
      <c r="D5" s="3" t="s">
        <v>1</v>
      </c>
      <c r="E5" s="4">
        <v>13</v>
      </c>
      <c r="F5" s="5">
        <v>29.37</v>
      </c>
      <c r="G5" s="4">
        <f t="shared" ref="G5:G12" si="0">E5*F5</f>
        <v>381.81</v>
      </c>
      <c r="H5" s="3" t="s">
        <v>0</v>
      </c>
      <c r="I5" s="6" t="s">
        <v>13</v>
      </c>
    </row>
    <row r="6" spans="1:9" s="1" customFormat="1" ht="33" customHeight="1">
      <c r="A6" s="6">
        <v>3</v>
      </c>
      <c r="B6" s="7" t="s">
        <v>3</v>
      </c>
      <c r="C6" s="6" t="s">
        <v>27</v>
      </c>
      <c r="D6" s="3" t="s">
        <v>1</v>
      </c>
      <c r="E6" s="4">
        <v>6</v>
      </c>
      <c r="F6" s="5">
        <v>29.37</v>
      </c>
      <c r="G6" s="4">
        <f t="shared" si="0"/>
        <v>176.22</v>
      </c>
      <c r="H6" s="3" t="s">
        <v>0</v>
      </c>
      <c r="I6" s="6" t="s">
        <v>13</v>
      </c>
    </row>
    <row r="7" spans="1:9" ht="33" customHeight="1">
      <c r="A7" s="6">
        <v>4</v>
      </c>
      <c r="B7" s="7" t="s">
        <v>3</v>
      </c>
      <c r="C7" s="6" t="s">
        <v>2</v>
      </c>
      <c r="D7" s="3" t="s">
        <v>1</v>
      </c>
      <c r="E7" s="4">
        <v>25</v>
      </c>
      <c r="F7" s="5">
        <v>29.37</v>
      </c>
      <c r="G7" s="4">
        <f t="shared" si="0"/>
        <v>734.25</v>
      </c>
      <c r="H7" s="3" t="s">
        <v>0</v>
      </c>
      <c r="I7" s="6" t="s">
        <v>13</v>
      </c>
    </row>
    <row r="8" spans="1:9" ht="33" customHeight="1">
      <c r="A8" s="18">
        <v>5</v>
      </c>
      <c r="B8" s="7" t="s">
        <v>14</v>
      </c>
      <c r="C8" s="3" t="s">
        <v>15</v>
      </c>
      <c r="D8" s="3" t="s">
        <v>1</v>
      </c>
      <c r="E8" s="7">
        <v>50</v>
      </c>
      <c r="F8" s="19">
        <v>39</v>
      </c>
      <c r="G8" s="4">
        <f t="shared" si="0"/>
        <v>1950</v>
      </c>
      <c r="H8" s="3" t="s">
        <v>0</v>
      </c>
      <c r="I8" s="6" t="s">
        <v>13</v>
      </c>
    </row>
    <row r="9" spans="1:9" ht="33" customHeight="1">
      <c r="A9" s="6">
        <v>6</v>
      </c>
      <c r="B9" s="7" t="s">
        <v>14</v>
      </c>
      <c r="C9" s="3" t="s">
        <v>16</v>
      </c>
      <c r="D9" s="3" t="s">
        <v>1</v>
      </c>
      <c r="E9" s="7">
        <v>120</v>
      </c>
      <c r="F9" s="19">
        <v>39</v>
      </c>
      <c r="G9" s="4">
        <f t="shared" si="0"/>
        <v>4680</v>
      </c>
      <c r="H9" s="3" t="s">
        <v>21</v>
      </c>
      <c r="I9" s="6" t="s">
        <v>13</v>
      </c>
    </row>
    <row r="10" spans="1:9" ht="33" customHeight="1">
      <c r="A10" s="6">
        <v>7</v>
      </c>
      <c r="B10" s="7" t="s">
        <v>14</v>
      </c>
      <c r="C10" s="3" t="s">
        <v>17</v>
      </c>
      <c r="D10" s="3" t="s">
        <v>1</v>
      </c>
      <c r="E10" s="7">
        <v>20</v>
      </c>
      <c r="F10" s="19">
        <v>48.5</v>
      </c>
      <c r="G10" s="4">
        <f t="shared" si="0"/>
        <v>970</v>
      </c>
      <c r="H10" s="3" t="s">
        <v>0</v>
      </c>
      <c r="I10" s="6" t="s">
        <v>13</v>
      </c>
    </row>
    <row r="11" spans="1:9" ht="33" customHeight="1">
      <c r="A11" s="18">
        <v>8</v>
      </c>
      <c r="B11" s="7" t="s">
        <v>14</v>
      </c>
      <c r="C11" s="3" t="s">
        <v>18</v>
      </c>
      <c r="D11" s="3" t="s">
        <v>1</v>
      </c>
      <c r="E11" s="18">
        <v>10</v>
      </c>
      <c r="F11" s="19">
        <v>48.75</v>
      </c>
      <c r="G11" s="4">
        <f t="shared" si="0"/>
        <v>487.5</v>
      </c>
      <c r="H11" s="3" t="s">
        <v>0</v>
      </c>
      <c r="I11" s="6" t="s">
        <v>13</v>
      </c>
    </row>
    <row r="12" spans="1:9" ht="33" customHeight="1">
      <c r="A12" s="6">
        <v>9</v>
      </c>
      <c r="B12" s="7" t="s">
        <v>19</v>
      </c>
      <c r="C12" s="7" t="s">
        <v>20</v>
      </c>
      <c r="D12" s="3" t="s">
        <v>1</v>
      </c>
      <c r="E12" s="18">
        <v>200</v>
      </c>
      <c r="F12" s="18">
        <v>27.65</v>
      </c>
      <c r="G12" s="4">
        <f t="shared" si="0"/>
        <v>5530</v>
      </c>
      <c r="H12" s="3" t="s">
        <v>0</v>
      </c>
      <c r="I12" s="6" t="s">
        <v>13</v>
      </c>
    </row>
    <row r="13" spans="1:9" s="1" customFormat="1" ht="29.25" customHeight="1">
      <c r="A13" s="6"/>
      <c r="B13" s="37" t="s">
        <v>25</v>
      </c>
      <c r="C13" s="38"/>
      <c r="D13" s="6"/>
      <c r="E13" s="6"/>
      <c r="F13" s="6"/>
      <c r="G13" s="6">
        <f>SUM(G4:G12)</f>
        <v>15203.48</v>
      </c>
      <c r="H13" s="6"/>
      <c r="I13" s="6"/>
    </row>
    <row r="14" spans="1:9" s="9" customFormat="1">
      <c r="A14" s="2"/>
      <c r="B14" s="1"/>
      <c r="C14" s="1"/>
      <c r="D14" s="2"/>
      <c r="E14" s="2"/>
      <c r="F14" s="2"/>
      <c r="G14" s="2"/>
      <c r="H14" s="2"/>
      <c r="I14" s="1"/>
    </row>
    <row r="15" spans="1:9" s="9" customFormat="1">
      <c r="A15" s="35" t="s">
        <v>22</v>
      </c>
      <c r="B15" s="35"/>
      <c r="C15" s="1"/>
      <c r="D15" s="2"/>
      <c r="E15" s="2"/>
      <c r="F15" s="2"/>
      <c r="G15" s="36" t="s">
        <v>23</v>
      </c>
      <c r="H15" s="36"/>
      <c r="I15" s="1"/>
    </row>
  </sheetData>
  <mergeCells count="4">
    <mergeCell ref="A1:I1"/>
    <mergeCell ref="A15:B15"/>
    <mergeCell ref="G15:H15"/>
    <mergeCell ref="B13:C13"/>
  </mergeCells>
  <phoneticPr fontId="1" type="noConversion"/>
  <pageMargins left="0.41" right="0.31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17"/>
  <sheetViews>
    <sheetView workbookViewId="0">
      <selection activeCell="A11" sqref="A11:XFD11"/>
    </sheetView>
  </sheetViews>
  <sheetFormatPr defaultRowHeight="13.5"/>
  <cols>
    <col min="1" max="1" width="7.25" customWidth="1"/>
    <col min="2" max="2" width="15" customWidth="1"/>
    <col min="3" max="3" width="15.875" customWidth="1"/>
    <col min="4" max="4" width="6.875" customWidth="1"/>
    <col min="5" max="5" width="6.625" customWidth="1"/>
    <col min="7" max="7" width="9.5" bestFit="1" customWidth="1"/>
    <col min="8" max="8" width="13.5" customWidth="1"/>
    <col min="9" max="9" width="10.5" customWidth="1"/>
  </cols>
  <sheetData>
    <row r="1" spans="1:9" s="8" customFormat="1" ht="18.75" customHeight="1">
      <c r="A1" s="34" t="s">
        <v>28</v>
      </c>
      <c r="B1" s="34"/>
      <c r="C1" s="34"/>
      <c r="D1" s="34"/>
      <c r="E1" s="34"/>
      <c r="F1" s="34"/>
      <c r="G1" s="34"/>
      <c r="H1" s="34"/>
      <c r="I1" s="34"/>
    </row>
    <row r="2" spans="1:9" s="8" customFormat="1" ht="14.25">
      <c r="A2" s="10"/>
      <c r="B2" s="11"/>
      <c r="C2" s="10"/>
      <c r="D2" s="10"/>
      <c r="E2" s="10"/>
      <c r="F2" s="10"/>
      <c r="G2" s="10"/>
      <c r="H2" s="10"/>
      <c r="I2" s="9"/>
    </row>
    <row r="3" spans="1:9" s="17" customFormat="1" ht="33" customHeight="1">
      <c r="A3" s="12" t="s">
        <v>8</v>
      </c>
      <c r="B3" s="13" t="s">
        <v>7</v>
      </c>
      <c r="C3" s="13" t="s">
        <v>6</v>
      </c>
      <c r="D3" s="14" t="s">
        <v>9</v>
      </c>
      <c r="E3" s="15" t="s">
        <v>5</v>
      </c>
      <c r="F3" s="14" t="s">
        <v>10</v>
      </c>
      <c r="G3" s="14" t="s">
        <v>24</v>
      </c>
      <c r="H3" s="14" t="s">
        <v>11</v>
      </c>
      <c r="I3" s="16" t="s">
        <v>12</v>
      </c>
    </row>
    <row r="4" spans="1:9" s="1" customFormat="1" ht="33" customHeight="1">
      <c r="A4" s="6">
        <v>1</v>
      </c>
      <c r="B4" s="7" t="s">
        <v>3</v>
      </c>
      <c r="C4" s="6" t="s">
        <v>4</v>
      </c>
      <c r="D4" s="3" t="s">
        <v>1</v>
      </c>
      <c r="E4" s="4">
        <v>20</v>
      </c>
      <c r="F4" s="5">
        <v>29.37</v>
      </c>
      <c r="G4" s="4">
        <f>F4*E4</f>
        <v>587.4</v>
      </c>
      <c r="H4" s="3" t="s">
        <v>31</v>
      </c>
      <c r="I4" s="6" t="s">
        <v>32</v>
      </c>
    </row>
    <row r="5" spans="1:9" s="1" customFormat="1" ht="33" customHeight="1">
      <c r="A5" s="6">
        <v>2</v>
      </c>
      <c r="B5" s="7" t="s">
        <v>3</v>
      </c>
      <c r="C5" s="6" t="s">
        <v>26</v>
      </c>
      <c r="D5" s="3" t="s">
        <v>1</v>
      </c>
      <c r="E5" s="4">
        <v>20</v>
      </c>
      <c r="F5" s="5">
        <v>29.37</v>
      </c>
      <c r="G5" s="4">
        <f t="shared" ref="G5:G14" si="0">F5*E5</f>
        <v>587.4</v>
      </c>
      <c r="H5" s="3" t="s">
        <v>31</v>
      </c>
      <c r="I5" s="6" t="s">
        <v>32</v>
      </c>
    </row>
    <row r="6" spans="1:9" s="1" customFormat="1" ht="33" customHeight="1">
      <c r="A6" s="6">
        <v>3</v>
      </c>
      <c r="B6" s="7" t="s">
        <v>3</v>
      </c>
      <c r="C6" s="6" t="s">
        <v>27</v>
      </c>
      <c r="D6" s="3" t="s">
        <v>1</v>
      </c>
      <c r="E6" s="4">
        <v>40</v>
      </c>
      <c r="F6" s="5">
        <v>29.37</v>
      </c>
      <c r="G6" s="4">
        <f t="shared" si="0"/>
        <v>1174.8</v>
      </c>
      <c r="H6" s="3" t="s">
        <v>31</v>
      </c>
      <c r="I6" s="6" t="s">
        <v>32</v>
      </c>
    </row>
    <row r="7" spans="1:9" ht="33" customHeight="1">
      <c r="A7" s="6">
        <v>4</v>
      </c>
      <c r="B7" s="7" t="s">
        <v>3</v>
      </c>
      <c r="C7" s="6" t="s">
        <v>2</v>
      </c>
      <c r="D7" s="3" t="s">
        <v>1</v>
      </c>
      <c r="E7" s="4">
        <v>60</v>
      </c>
      <c r="F7" s="5">
        <v>29.37</v>
      </c>
      <c r="G7" s="4">
        <f t="shared" si="0"/>
        <v>1762.2</v>
      </c>
      <c r="H7" s="3" t="s">
        <v>31</v>
      </c>
      <c r="I7" s="6" t="s">
        <v>32</v>
      </c>
    </row>
    <row r="8" spans="1:9" ht="33" customHeight="1">
      <c r="A8" s="6">
        <v>5</v>
      </c>
      <c r="B8" s="7" t="s">
        <v>14</v>
      </c>
      <c r="C8" s="3" t="s">
        <v>15</v>
      </c>
      <c r="D8" s="3" t="s">
        <v>1</v>
      </c>
      <c r="E8" s="7">
        <v>300</v>
      </c>
      <c r="F8" s="19">
        <v>39</v>
      </c>
      <c r="G8" s="4">
        <f t="shared" si="0"/>
        <v>11700</v>
      </c>
      <c r="H8" s="3" t="s">
        <v>31</v>
      </c>
      <c r="I8" s="6" t="s">
        <v>32</v>
      </c>
    </row>
    <row r="9" spans="1:9" ht="33" customHeight="1">
      <c r="A9" s="6">
        <v>6</v>
      </c>
      <c r="B9" s="7" t="s">
        <v>14</v>
      </c>
      <c r="C9" s="3" t="s">
        <v>16</v>
      </c>
      <c r="D9" s="3" t="s">
        <v>1</v>
      </c>
      <c r="E9" s="7">
        <v>400</v>
      </c>
      <c r="F9" s="19">
        <v>39</v>
      </c>
      <c r="G9" s="4">
        <f t="shared" si="0"/>
        <v>15600</v>
      </c>
      <c r="H9" s="3" t="s">
        <v>31</v>
      </c>
      <c r="I9" s="6" t="s">
        <v>32</v>
      </c>
    </row>
    <row r="10" spans="1:9" ht="33" customHeight="1">
      <c r="A10" s="6">
        <v>7</v>
      </c>
      <c r="B10" s="7" t="s">
        <v>14</v>
      </c>
      <c r="C10" s="3" t="s">
        <v>17</v>
      </c>
      <c r="D10" s="3" t="s">
        <v>1</v>
      </c>
      <c r="E10" s="7">
        <v>60</v>
      </c>
      <c r="F10" s="19">
        <v>48.5</v>
      </c>
      <c r="G10" s="4">
        <f t="shared" si="0"/>
        <v>2910</v>
      </c>
      <c r="H10" s="3" t="s">
        <v>31</v>
      </c>
      <c r="I10" s="6" t="s">
        <v>32</v>
      </c>
    </row>
    <row r="11" spans="1:9" ht="69" customHeight="1">
      <c r="A11" s="6">
        <v>8</v>
      </c>
      <c r="B11" s="7" t="s">
        <v>34</v>
      </c>
      <c r="C11" s="3" t="s">
        <v>35</v>
      </c>
      <c r="D11" s="3" t="s">
        <v>1</v>
      </c>
      <c r="E11" s="7">
        <v>60</v>
      </c>
      <c r="F11" s="19">
        <v>76.7</v>
      </c>
      <c r="G11" s="4">
        <f t="shared" si="0"/>
        <v>4602</v>
      </c>
      <c r="H11" s="3" t="s">
        <v>31</v>
      </c>
      <c r="I11" s="6" t="s">
        <v>36</v>
      </c>
    </row>
    <row r="12" spans="1:9" ht="79.5" customHeight="1">
      <c r="A12" s="6">
        <v>9</v>
      </c>
      <c r="B12" s="7" t="s">
        <v>14</v>
      </c>
      <c r="C12" s="3" t="s">
        <v>30</v>
      </c>
      <c r="D12" s="3" t="s">
        <v>1</v>
      </c>
      <c r="E12" s="7">
        <v>120</v>
      </c>
      <c r="F12" s="19">
        <v>80</v>
      </c>
      <c r="G12" s="4">
        <f t="shared" si="0"/>
        <v>9600</v>
      </c>
      <c r="H12" s="3" t="s">
        <v>31</v>
      </c>
      <c r="I12" s="6" t="s">
        <v>33</v>
      </c>
    </row>
    <row r="13" spans="1:9" ht="33" customHeight="1">
      <c r="A13" s="6">
        <v>10</v>
      </c>
      <c r="B13" s="7" t="s">
        <v>14</v>
      </c>
      <c r="C13" s="3" t="s">
        <v>18</v>
      </c>
      <c r="D13" s="3" t="s">
        <v>1</v>
      </c>
      <c r="E13" s="18">
        <v>60</v>
      </c>
      <c r="F13" s="19">
        <v>48.75</v>
      </c>
      <c r="G13" s="4">
        <f t="shared" si="0"/>
        <v>2925</v>
      </c>
      <c r="H13" s="3" t="s">
        <v>31</v>
      </c>
      <c r="I13" s="6" t="s">
        <v>32</v>
      </c>
    </row>
    <row r="14" spans="1:9" ht="33" customHeight="1">
      <c r="A14" s="6">
        <v>11</v>
      </c>
      <c r="B14" s="7" t="s">
        <v>19</v>
      </c>
      <c r="C14" s="7" t="s">
        <v>29</v>
      </c>
      <c r="D14" s="3" t="s">
        <v>1</v>
      </c>
      <c r="E14" s="18">
        <v>1000</v>
      </c>
      <c r="F14" s="18">
        <v>27.65</v>
      </c>
      <c r="G14" s="4">
        <f t="shared" si="0"/>
        <v>27650</v>
      </c>
      <c r="H14" s="3" t="s">
        <v>31</v>
      </c>
      <c r="I14" s="6" t="s">
        <v>32</v>
      </c>
    </row>
    <row r="15" spans="1:9" s="1" customFormat="1" ht="29.25" customHeight="1">
      <c r="A15" s="6"/>
      <c r="B15" s="37" t="s">
        <v>25</v>
      </c>
      <c r="C15" s="38"/>
      <c r="D15" s="6"/>
      <c r="E15" s="6"/>
      <c r="F15" s="6"/>
      <c r="G15" s="6">
        <f>SUM(G4:G14)</f>
        <v>79098.8</v>
      </c>
      <c r="H15" s="6"/>
      <c r="I15" s="6"/>
    </row>
    <row r="16" spans="1:9" s="9" customFormat="1">
      <c r="A16" s="20"/>
      <c r="B16" s="1"/>
      <c r="C16" s="1"/>
      <c r="D16" s="20"/>
      <c r="E16" s="20"/>
      <c r="F16" s="20"/>
      <c r="G16" s="20"/>
      <c r="H16" s="20"/>
      <c r="I16" s="1"/>
    </row>
    <row r="17" spans="1:9" s="9" customFormat="1">
      <c r="A17" s="35" t="s">
        <v>22</v>
      </c>
      <c r="B17" s="35"/>
      <c r="C17" s="1"/>
      <c r="D17" s="20"/>
      <c r="E17" s="20"/>
      <c r="F17" s="20"/>
      <c r="G17" s="36" t="s">
        <v>23</v>
      </c>
      <c r="H17" s="36"/>
      <c r="I17" s="1"/>
    </row>
  </sheetData>
  <mergeCells count="4">
    <mergeCell ref="A1:I1"/>
    <mergeCell ref="B15:C15"/>
    <mergeCell ref="A17:B17"/>
    <mergeCell ref="G17:H17"/>
  </mergeCells>
  <phoneticPr fontId="1" type="noConversion"/>
  <pageMargins left="0" right="0.70866141732283472" top="0.74803149606299213" bottom="0.74803149606299213" header="0.31496062992125984" footer="0.31496062992125984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14"/>
  <sheetViews>
    <sheetView workbookViewId="0">
      <selection activeCell="F8" sqref="F8"/>
    </sheetView>
  </sheetViews>
  <sheetFormatPr defaultRowHeight="13.5"/>
  <cols>
    <col min="1" max="1" width="7.25" customWidth="1"/>
    <col min="2" max="2" width="15" customWidth="1"/>
    <col min="3" max="3" width="15.875" customWidth="1"/>
    <col min="4" max="4" width="6.875" customWidth="1"/>
    <col min="5" max="5" width="6.625" customWidth="1"/>
    <col min="7" max="7" width="9.5" bestFit="1" customWidth="1"/>
    <col min="8" max="8" width="13.5" customWidth="1"/>
    <col min="9" max="9" width="10.5" customWidth="1"/>
  </cols>
  <sheetData>
    <row r="1" spans="1:9" s="8" customFormat="1" ht="18.75" customHeight="1">
      <c r="A1" s="34" t="s">
        <v>28</v>
      </c>
      <c r="B1" s="34"/>
      <c r="C1" s="34"/>
      <c r="D1" s="34"/>
      <c r="E1" s="34"/>
      <c r="F1" s="34"/>
      <c r="G1" s="34"/>
      <c r="H1" s="34"/>
      <c r="I1" s="34"/>
    </row>
    <row r="2" spans="1:9" s="8" customFormat="1" ht="14.25">
      <c r="A2" s="10"/>
      <c r="B2" s="11"/>
      <c r="C2" s="10"/>
      <c r="D2" s="10"/>
      <c r="E2" s="10"/>
      <c r="F2" s="10"/>
      <c r="G2" s="10"/>
      <c r="H2" s="10"/>
      <c r="I2" s="9"/>
    </row>
    <row r="3" spans="1:9" s="17" customFormat="1" ht="33" customHeight="1">
      <c r="A3" s="12" t="s">
        <v>8</v>
      </c>
      <c r="B3" s="13" t="s">
        <v>7</v>
      </c>
      <c r="C3" s="13" t="s">
        <v>6</v>
      </c>
      <c r="D3" s="14" t="s">
        <v>9</v>
      </c>
      <c r="E3" s="15" t="s">
        <v>5</v>
      </c>
      <c r="F3" s="14" t="s">
        <v>10</v>
      </c>
      <c r="G3" s="14" t="s">
        <v>24</v>
      </c>
      <c r="H3" s="14" t="s">
        <v>11</v>
      </c>
      <c r="I3" s="16" t="s">
        <v>12</v>
      </c>
    </row>
    <row r="4" spans="1:9" s="1" customFormat="1" ht="33" customHeight="1">
      <c r="A4" s="6">
        <v>1</v>
      </c>
      <c r="B4" s="7" t="s">
        <v>3</v>
      </c>
      <c r="C4" s="6" t="s">
        <v>37</v>
      </c>
      <c r="D4" s="3" t="s">
        <v>1</v>
      </c>
      <c r="E4" s="4">
        <v>30</v>
      </c>
      <c r="F4" s="26">
        <v>28.78</v>
      </c>
      <c r="G4" s="4">
        <f>E4*F4</f>
        <v>863.40000000000009</v>
      </c>
      <c r="H4" s="3" t="s">
        <v>31</v>
      </c>
      <c r="I4" s="6" t="s">
        <v>38</v>
      </c>
    </row>
    <row r="5" spans="1:9" ht="33" customHeight="1">
      <c r="A5" s="6">
        <v>5</v>
      </c>
      <c r="B5" s="7" t="s">
        <v>14</v>
      </c>
      <c r="C5" s="3" t="s">
        <v>15</v>
      </c>
      <c r="D5" s="3" t="s">
        <v>1</v>
      </c>
      <c r="E5" s="7">
        <v>300</v>
      </c>
      <c r="F5" s="24">
        <v>39</v>
      </c>
      <c r="G5" s="4">
        <f t="shared" ref="G5:G11" si="0">E5*F5</f>
        <v>11700</v>
      </c>
      <c r="H5" s="3" t="s">
        <v>31</v>
      </c>
      <c r="I5" s="6" t="s">
        <v>38</v>
      </c>
    </row>
    <row r="6" spans="1:9" ht="33" customHeight="1">
      <c r="A6" s="6">
        <v>6</v>
      </c>
      <c r="B6" s="7" t="s">
        <v>14</v>
      </c>
      <c r="C6" s="3" t="s">
        <v>16</v>
      </c>
      <c r="D6" s="3" t="s">
        <v>1</v>
      </c>
      <c r="E6" s="7">
        <v>400</v>
      </c>
      <c r="F6" s="24">
        <v>39</v>
      </c>
      <c r="G6" s="4">
        <f t="shared" si="0"/>
        <v>15600</v>
      </c>
      <c r="H6" s="3" t="s">
        <v>31</v>
      </c>
      <c r="I6" s="6" t="s">
        <v>38</v>
      </c>
    </row>
    <row r="7" spans="1:9" ht="33" customHeight="1">
      <c r="A7" s="6">
        <v>7</v>
      </c>
      <c r="B7" s="7" t="s">
        <v>14</v>
      </c>
      <c r="C7" s="3" t="s">
        <v>17</v>
      </c>
      <c r="D7" s="3" t="s">
        <v>1</v>
      </c>
      <c r="E7" s="7">
        <v>60</v>
      </c>
      <c r="F7" s="24">
        <v>48.5</v>
      </c>
      <c r="G7" s="4">
        <f t="shared" si="0"/>
        <v>2910</v>
      </c>
      <c r="H7" s="3" t="s">
        <v>31</v>
      </c>
      <c r="I7" s="6" t="s">
        <v>38</v>
      </c>
    </row>
    <row r="8" spans="1:9" ht="69" customHeight="1">
      <c r="A8" s="6">
        <v>8</v>
      </c>
      <c r="B8" s="7" t="s">
        <v>34</v>
      </c>
      <c r="C8" s="3" t="s">
        <v>35</v>
      </c>
      <c r="D8" s="3" t="s">
        <v>1</v>
      </c>
      <c r="E8" s="7">
        <v>60</v>
      </c>
      <c r="F8" s="24">
        <v>76.7</v>
      </c>
      <c r="G8" s="4">
        <f t="shared" si="0"/>
        <v>4602</v>
      </c>
      <c r="H8" s="3" t="s">
        <v>31</v>
      </c>
      <c r="I8" s="6" t="s">
        <v>38</v>
      </c>
    </row>
    <row r="9" spans="1:9" ht="79.5" customHeight="1">
      <c r="A9" s="6">
        <v>9</v>
      </c>
      <c r="B9" s="7" t="s">
        <v>14</v>
      </c>
      <c r="C9" s="3" t="s">
        <v>30</v>
      </c>
      <c r="D9" s="3" t="s">
        <v>1</v>
      </c>
      <c r="E9" s="7">
        <v>120</v>
      </c>
      <c r="F9" s="24">
        <v>58</v>
      </c>
      <c r="G9" s="4">
        <f t="shared" si="0"/>
        <v>6960</v>
      </c>
      <c r="H9" s="3" t="s">
        <v>31</v>
      </c>
      <c r="I9" s="6" t="s">
        <v>38</v>
      </c>
    </row>
    <row r="10" spans="1:9" ht="33" customHeight="1">
      <c r="A10" s="6">
        <v>10</v>
      </c>
      <c r="B10" s="7" t="s">
        <v>14</v>
      </c>
      <c r="C10" s="3" t="s">
        <v>18</v>
      </c>
      <c r="D10" s="3" t="s">
        <v>1</v>
      </c>
      <c r="E10" s="18">
        <v>60</v>
      </c>
      <c r="F10" s="24">
        <v>48.75</v>
      </c>
      <c r="G10" s="4">
        <f t="shared" si="0"/>
        <v>2925</v>
      </c>
      <c r="H10" s="3" t="s">
        <v>31</v>
      </c>
      <c r="I10" s="6" t="s">
        <v>38</v>
      </c>
    </row>
    <row r="11" spans="1:9" ht="33" customHeight="1">
      <c r="A11" s="6">
        <v>11</v>
      </c>
      <c r="B11" s="7" t="s">
        <v>19</v>
      </c>
      <c r="C11" s="7" t="s">
        <v>29</v>
      </c>
      <c r="D11" s="3" t="s">
        <v>1</v>
      </c>
      <c r="E11" s="18">
        <v>1000</v>
      </c>
      <c r="F11" s="25">
        <v>27.65</v>
      </c>
      <c r="G11" s="4">
        <f t="shared" si="0"/>
        <v>27650</v>
      </c>
      <c r="H11" s="3" t="s">
        <v>31</v>
      </c>
      <c r="I11" s="6" t="s">
        <v>38</v>
      </c>
    </row>
    <row r="12" spans="1:9" s="1" customFormat="1" ht="29.25" customHeight="1">
      <c r="A12" s="6"/>
      <c r="B12" s="37" t="s">
        <v>25</v>
      </c>
      <c r="C12" s="38"/>
      <c r="D12" s="6"/>
      <c r="E12" s="6"/>
      <c r="F12" s="6"/>
      <c r="G12" s="6">
        <f>SUM(G4:G11)</f>
        <v>73210.399999999994</v>
      </c>
      <c r="H12" s="6"/>
      <c r="I12" s="6"/>
    </row>
    <row r="13" spans="1:9" s="9" customFormat="1">
      <c r="A13" s="21"/>
      <c r="B13" s="1"/>
      <c r="C13" s="1"/>
      <c r="D13" s="21"/>
      <c r="E13" s="21"/>
      <c r="F13" s="21"/>
      <c r="G13" s="21"/>
      <c r="H13" s="21"/>
      <c r="I13" s="1"/>
    </row>
    <row r="14" spans="1:9" s="9" customFormat="1">
      <c r="A14" s="35" t="s">
        <v>22</v>
      </c>
      <c r="B14" s="35"/>
      <c r="C14" s="1"/>
      <c r="D14" s="21"/>
      <c r="E14" s="21"/>
      <c r="F14" s="21"/>
      <c r="G14" s="36" t="s">
        <v>23</v>
      </c>
      <c r="H14" s="36"/>
      <c r="I14" s="1"/>
    </row>
  </sheetData>
  <mergeCells count="4">
    <mergeCell ref="A1:I1"/>
    <mergeCell ref="B12:C12"/>
    <mergeCell ref="A14:B14"/>
    <mergeCell ref="G14:H14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K15"/>
  <sheetViews>
    <sheetView workbookViewId="0">
      <selection activeCell="H12" sqref="H12"/>
    </sheetView>
  </sheetViews>
  <sheetFormatPr defaultRowHeight="13.5"/>
  <cols>
    <col min="1" max="1" width="7.25" style="8" customWidth="1"/>
    <col min="2" max="2" width="16.375" style="8" customWidth="1"/>
    <col min="3" max="3" width="21.875" style="8" bestFit="1" customWidth="1"/>
    <col min="4" max="4" width="6.875" style="8" customWidth="1"/>
    <col min="5" max="5" width="8.875" style="8" customWidth="1"/>
    <col min="6" max="6" width="9.125" style="8" customWidth="1"/>
    <col min="7" max="7" width="10.5" style="8" customWidth="1"/>
    <col min="8" max="8" width="9.375" style="8" customWidth="1"/>
    <col min="9" max="9" width="11" style="8" customWidth="1"/>
    <col min="10" max="10" width="13.5" style="8" customWidth="1"/>
    <col min="11" max="11" width="10.5" style="8" customWidth="1"/>
    <col min="12" max="16384" width="9" style="8"/>
  </cols>
  <sheetData>
    <row r="1" spans="1:11" ht="18.75" customHeight="1">
      <c r="A1" s="34" t="s">
        <v>39</v>
      </c>
      <c r="B1" s="34"/>
      <c r="C1" s="34"/>
      <c r="D1" s="34"/>
      <c r="E1" s="34"/>
      <c r="F1" s="34"/>
      <c r="G1" s="34"/>
      <c r="H1" s="34"/>
      <c r="I1" s="34"/>
      <c r="J1" s="34"/>
      <c r="K1" s="34"/>
    </row>
    <row r="2" spans="1:11" ht="14.25">
      <c r="A2" s="10"/>
      <c r="B2" s="11"/>
      <c r="C2" s="10"/>
      <c r="D2" s="10"/>
      <c r="E2" s="10"/>
      <c r="F2" s="10"/>
      <c r="G2" s="10"/>
      <c r="H2" s="10"/>
      <c r="I2" s="10"/>
      <c r="J2" s="10"/>
    </row>
    <row r="3" spans="1:11" s="23" customFormat="1" ht="39.950000000000003" customHeight="1">
      <c r="A3" s="16" t="s">
        <v>8</v>
      </c>
      <c r="B3" s="13" t="s">
        <v>7</v>
      </c>
      <c r="C3" s="13" t="s">
        <v>6</v>
      </c>
      <c r="D3" s="22" t="s">
        <v>9</v>
      </c>
      <c r="E3" s="22" t="s">
        <v>42</v>
      </c>
      <c r="F3" s="22" t="s">
        <v>41</v>
      </c>
      <c r="G3" s="22" t="s">
        <v>40</v>
      </c>
      <c r="H3" s="22" t="s">
        <v>10</v>
      </c>
      <c r="I3" s="22" t="s">
        <v>24</v>
      </c>
      <c r="J3" s="22" t="s">
        <v>11</v>
      </c>
      <c r="K3" s="16" t="s">
        <v>12</v>
      </c>
    </row>
    <row r="4" spans="1:11" s="1" customFormat="1" ht="39.950000000000003" customHeight="1">
      <c r="A4" s="6">
        <v>1</v>
      </c>
      <c r="B4" s="7" t="s">
        <v>3</v>
      </c>
      <c r="C4" s="6" t="s">
        <v>54</v>
      </c>
      <c r="D4" s="3" t="s">
        <v>1</v>
      </c>
      <c r="E4" s="3">
        <v>52</v>
      </c>
      <c r="F4" s="3">
        <v>20</v>
      </c>
      <c r="G4" s="4">
        <v>50</v>
      </c>
      <c r="H4" s="27">
        <v>29.37</v>
      </c>
      <c r="I4" s="4">
        <f>H4*G4</f>
        <v>1468.5</v>
      </c>
      <c r="J4" s="3" t="s">
        <v>31</v>
      </c>
      <c r="K4" s="6" t="s">
        <v>43</v>
      </c>
    </row>
    <row r="5" spans="1:11" ht="39.950000000000003" customHeight="1">
      <c r="A5" s="6">
        <v>2</v>
      </c>
      <c r="B5" s="7" t="s">
        <v>14</v>
      </c>
      <c r="C5" s="3" t="s">
        <v>48</v>
      </c>
      <c r="D5" s="3" t="s">
        <v>1</v>
      </c>
      <c r="E5" s="3">
        <v>110</v>
      </c>
      <c r="F5" s="3">
        <v>120</v>
      </c>
      <c r="G5" s="4">
        <v>200</v>
      </c>
      <c r="H5" s="28">
        <v>39</v>
      </c>
      <c r="I5" s="4">
        <f t="shared" ref="I5:I12" si="0">H5*G5</f>
        <v>7800</v>
      </c>
      <c r="J5" s="3" t="s">
        <v>31</v>
      </c>
      <c r="K5" s="6" t="s">
        <v>43</v>
      </c>
    </row>
    <row r="6" spans="1:11" ht="39.950000000000003" customHeight="1">
      <c r="A6" s="6">
        <v>3</v>
      </c>
      <c r="B6" s="7" t="s">
        <v>14</v>
      </c>
      <c r="C6" s="3" t="s">
        <v>49</v>
      </c>
      <c r="D6" s="3" t="s">
        <v>1</v>
      </c>
      <c r="E6" s="3">
        <v>164</v>
      </c>
      <c r="F6" s="3">
        <v>210</v>
      </c>
      <c r="G6" s="4">
        <v>300</v>
      </c>
      <c r="H6" s="28">
        <v>39</v>
      </c>
      <c r="I6" s="4">
        <f t="shared" si="0"/>
        <v>11700</v>
      </c>
      <c r="J6" s="3" t="s">
        <v>31</v>
      </c>
      <c r="K6" s="6" t="s">
        <v>43</v>
      </c>
    </row>
    <row r="7" spans="1:11" ht="39.950000000000003" customHeight="1">
      <c r="A7" s="6">
        <v>4</v>
      </c>
      <c r="B7" s="7" t="s">
        <v>14</v>
      </c>
      <c r="C7" s="3" t="s">
        <v>50</v>
      </c>
      <c r="D7" s="3" t="s">
        <v>1</v>
      </c>
      <c r="E7" s="3">
        <v>10</v>
      </c>
      <c r="F7" s="3">
        <v>0</v>
      </c>
      <c r="G7" s="4">
        <v>10</v>
      </c>
      <c r="H7" s="28">
        <v>48.5</v>
      </c>
      <c r="I7" s="4">
        <f t="shared" si="0"/>
        <v>485</v>
      </c>
      <c r="J7" s="3" t="s">
        <v>31</v>
      </c>
      <c r="K7" s="6" t="s">
        <v>43</v>
      </c>
    </row>
    <row r="8" spans="1:11" s="32" customFormat="1" ht="39.950000000000003" customHeight="1">
      <c r="A8" s="30">
        <v>5</v>
      </c>
      <c r="B8" s="7" t="s">
        <v>34</v>
      </c>
      <c r="C8" s="7" t="s">
        <v>51</v>
      </c>
      <c r="D8" s="7" t="s">
        <v>1</v>
      </c>
      <c r="E8" s="7">
        <v>10</v>
      </c>
      <c r="F8" s="7">
        <v>0</v>
      </c>
      <c r="G8" s="31">
        <v>10</v>
      </c>
      <c r="H8" s="28">
        <v>76.7</v>
      </c>
      <c r="I8" s="31">
        <f t="shared" si="0"/>
        <v>767</v>
      </c>
      <c r="J8" s="7" t="s">
        <v>31</v>
      </c>
      <c r="K8" s="30" t="s">
        <v>43</v>
      </c>
    </row>
    <row r="9" spans="1:11" ht="39.950000000000003" customHeight="1">
      <c r="A9" s="6">
        <v>6</v>
      </c>
      <c r="B9" s="7" t="s">
        <v>14</v>
      </c>
      <c r="C9" s="3" t="s">
        <v>52</v>
      </c>
      <c r="D9" s="3" t="s">
        <v>1</v>
      </c>
      <c r="E9" s="3">
        <v>76</v>
      </c>
      <c r="F9" s="3">
        <v>85</v>
      </c>
      <c r="G9" s="4">
        <v>130</v>
      </c>
      <c r="H9" s="28">
        <v>58</v>
      </c>
      <c r="I9" s="4">
        <f t="shared" si="0"/>
        <v>7540</v>
      </c>
      <c r="J9" s="3" t="s">
        <v>31</v>
      </c>
      <c r="K9" s="6" t="s">
        <v>43</v>
      </c>
    </row>
    <row r="10" spans="1:11" ht="39.950000000000003" customHeight="1">
      <c r="A10" s="6">
        <v>7</v>
      </c>
      <c r="B10" s="7" t="s">
        <v>14</v>
      </c>
      <c r="C10" s="3" t="s">
        <v>53</v>
      </c>
      <c r="D10" s="3" t="s">
        <v>1</v>
      </c>
      <c r="E10" s="3">
        <v>20</v>
      </c>
      <c r="F10" s="3">
        <v>20</v>
      </c>
      <c r="G10" s="4">
        <f t="shared" ref="G10" si="1">(E10+F10)/2*1.5</f>
        <v>30</v>
      </c>
      <c r="H10" s="28">
        <v>48.75</v>
      </c>
      <c r="I10" s="4">
        <f t="shared" si="0"/>
        <v>1462.5</v>
      </c>
      <c r="J10" s="3" t="s">
        <v>31</v>
      </c>
      <c r="K10" s="6" t="s">
        <v>43</v>
      </c>
    </row>
    <row r="11" spans="1:11" ht="39.950000000000003" customHeight="1">
      <c r="A11" s="6">
        <v>8</v>
      </c>
      <c r="B11" s="7" t="s">
        <v>19</v>
      </c>
      <c r="C11" s="7" t="s">
        <v>46</v>
      </c>
      <c r="D11" s="3" t="s">
        <v>1</v>
      </c>
      <c r="E11" s="3">
        <v>891</v>
      </c>
      <c r="F11" s="3">
        <v>1011</v>
      </c>
      <c r="G11" s="4">
        <v>1500</v>
      </c>
      <c r="H11" s="29">
        <v>27.65</v>
      </c>
      <c r="I11" s="4">
        <f t="shared" si="0"/>
        <v>41475</v>
      </c>
      <c r="J11" s="3" t="s">
        <v>31</v>
      </c>
      <c r="K11" s="6" t="s">
        <v>43</v>
      </c>
    </row>
    <row r="12" spans="1:11" ht="39.950000000000003" customHeight="1">
      <c r="A12" s="6">
        <v>9</v>
      </c>
      <c r="B12" s="7" t="s">
        <v>44</v>
      </c>
      <c r="C12" s="7" t="s">
        <v>47</v>
      </c>
      <c r="D12" s="3" t="s">
        <v>45</v>
      </c>
      <c r="E12" s="3">
        <v>2</v>
      </c>
      <c r="F12" s="3">
        <v>3</v>
      </c>
      <c r="G12" s="4">
        <v>10</v>
      </c>
      <c r="H12" s="7">
        <v>18.5</v>
      </c>
      <c r="I12" s="4">
        <f t="shared" si="0"/>
        <v>185</v>
      </c>
      <c r="J12" s="3" t="s">
        <v>31</v>
      </c>
      <c r="K12" s="6" t="s">
        <v>43</v>
      </c>
    </row>
    <row r="13" spans="1:11" s="1" customFormat="1" ht="39.950000000000003" customHeight="1">
      <c r="A13" s="6"/>
      <c r="B13" s="37" t="s">
        <v>25</v>
      </c>
      <c r="C13" s="38"/>
      <c r="D13" s="6"/>
      <c r="E13" s="6"/>
      <c r="F13" s="6"/>
      <c r="G13" s="6"/>
      <c r="H13" s="6"/>
      <c r="I13" s="6">
        <f>SUM(I4:I12)</f>
        <v>72883</v>
      </c>
      <c r="J13" s="6"/>
      <c r="K13" s="6"/>
    </row>
    <row r="14" spans="1:1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1:11">
      <c r="A15" s="39" t="s">
        <v>22</v>
      </c>
      <c r="B15" s="39"/>
      <c r="C15" s="1"/>
      <c r="D15" s="1"/>
      <c r="E15" s="1"/>
      <c r="F15" s="1"/>
      <c r="G15" s="1"/>
      <c r="H15" s="1"/>
      <c r="I15" s="39" t="s">
        <v>23</v>
      </c>
      <c r="J15" s="39"/>
      <c r="K15" s="1"/>
    </row>
  </sheetData>
  <mergeCells count="4">
    <mergeCell ref="A1:K1"/>
    <mergeCell ref="B13:C13"/>
    <mergeCell ref="A15:B15"/>
    <mergeCell ref="I15:J15"/>
  </mergeCells>
  <phoneticPr fontId="1" type="noConversion"/>
  <pageMargins left="0.78740157480314965" right="0.78740157480314965" top="0.39370078740157483" bottom="0.19685039370078741" header="0.31496062992125984" footer="0.31496062992125984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G11"/>
  <sheetViews>
    <sheetView tabSelected="1" workbookViewId="0">
      <selection activeCell="A9" sqref="A9:G9"/>
    </sheetView>
  </sheetViews>
  <sheetFormatPr defaultRowHeight="13.5"/>
  <cols>
    <col min="1" max="1" width="7.25" style="8" customWidth="1"/>
    <col min="2" max="2" width="16.375" style="8" customWidth="1"/>
    <col min="3" max="3" width="21.875" style="8" bestFit="1" customWidth="1"/>
    <col min="4" max="4" width="6.875" style="8" customWidth="1"/>
    <col min="5" max="5" width="10.5" style="8" customWidth="1"/>
    <col min="6" max="6" width="15" style="8" customWidth="1"/>
    <col min="7" max="7" width="18.375" style="8" customWidth="1"/>
    <col min="8" max="16384" width="9" style="8"/>
  </cols>
  <sheetData>
    <row r="1" spans="1:7" ht="42.75" customHeight="1">
      <c r="A1" s="34" t="s">
        <v>61</v>
      </c>
      <c r="B1" s="34"/>
      <c r="C1" s="34"/>
      <c r="D1" s="34"/>
      <c r="E1" s="34"/>
      <c r="F1" s="34"/>
      <c r="G1" s="34"/>
    </row>
    <row r="2" spans="1:7" s="23" customFormat="1" ht="30" customHeight="1">
      <c r="A2" s="16" t="s">
        <v>8</v>
      </c>
      <c r="B2" s="22" t="s">
        <v>66</v>
      </c>
      <c r="C2" s="13" t="s">
        <v>6</v>
      </c>
      <c r="D2" s="22" t="s">
        <v>9</v>
      </c>
      <c r="E2" s="22" t="s">
        <v>63</v>
      </c>
      <c r="F2" s="22" t="s">
        <v>60</v>
      </c>
      <c r="G2" s="22" t="s">
        <v>65</v>
      </c>
    </row>
    <row r="3" spans="1:7" s="32" customFormat="1" ht="50.1" customHeight="1">
      <c r="A3" s="30">
        <v>1</v>
      </c>
      <c r="B3" s="7" t="s">
        <v>55</v>
      </c>
      <c r="C3" s="7" t="s">
        <v>48</v>
      </c>
      <c r="D3" s="7" t="s">
        <v>1</v>
      </c>
      <c r="E3" s="31">
        <v>50</v>
      </c>
      <c r="F3" s="24"/>
      <c r="G3" s="31">
        <f>E3*F3</f>
        <v>0</v>
      </c>
    </row>
    <row r="4" spans="1:7" s="32" customFormat="1" ht="50.1" customHeight="1">
      <c r="A4" s="30">
        <v>2</v>
      </c>
      <c r="B4" s="7" t="s">
        <v>55</v>
      </c>
      <c r="C4" s="7" t="s">
        <v>49</v>
      </c>
      <c r="D4" s="7" t="s">
        <v>1</v>
      </c>
      <c r="E4" s="31">
        <v>340</v>
      </c>
      <c r="F4" s="24"/>
      <c r="G4" s="31">
        <f t="shared" ref="G4:G6" si="0">E4*F4</f>
        <v>0</v>
      </c>
    </row>
    <row r="5" spans="1:7" s="32" customFormat="1" ht="50.1" customHeight="1">
      <c r="A5" s="30">
        <v>3</v>
      </c>
      <c r="B5" s="7" t="s">
        <v>55</v>
      </c>
      <c r="C5" s="7" t="s">
        <v>52</v>
      </c>
      <c r="D5" s="7" t="s">
        <v>1</v>
      </c>
      <c r="E5" s="31">
        <v>40</v>
      </c>
      <c r="F5" s="24"/>
      <c r="G5" s="31">
        <f t="shared" si="0"/>
        <v>0</v>
      </c>
    </row>
    <row r="6" spans="1:7" s="32" customFormat="1" ht="50.1" customHeight="1">
      <c r="A6" s="30">
        <v>4</v>
      </c>
      <c r="B6" s="7" t="s">
        <v>56</v>
      </c>
      <c r="C6" s="7" t="s">
        <v>46</v>
      </c>
      <c r="D6" s="7" t="s">
        <v>1</v>
      </c>
      <c r="E6" s="31">
        <v>1200</v>
      </c>
      <c r="F6" s="25"/>
      <c r="G6" s="31">
        <f t="shared" si="0"/>
        <v>0</v>
      </c>
    </row>
    <row r="7" spans="1:7" s="33" customFormat="1" ht="42.75" customHeight="1">
      <c r="A7" s="42" t="s">
        <v>64</v>
      </c>
      <c r="B7" s="43"/>
      <c r="C7" s="43"/>
      <c r="D7" s="43"/>
      <c r="E7" s="43"/>
      <c r="F7" s="44"/>
      <c r="G7" s="30">
        <f>SUM(G3:G6)</f>
        <v>0</v>
      </c>
    </row>
    <row r="8" spans="1:7" ht="57" customHeight="1">
      <c r="A8" s="45" t="s">
        <v>62</v>
      </c>
      <c r="B8" s="46"/>
      <c r="C8" s="46"/>
      <c r="D8" s="46"/>
      <c r="E8" s="46"/>
      <c r="F8" s="46"/>
      <c r="G8" s="46"/>
    </row>
    <row r="9" spans="1:7" ht="27.75" customHeight="1">
      <c r="A9" s="40" t="s">
        <v>57</v>
      </c>
      <c r="B9" s="41"/>
      <c r="C9" s="41"/>
      <c r="D9" s="41"/>
      <c r="E9" s="41"/>
      <c r="F9" s="41"/>
      <c r="G9" s="41"/>
    </row>
    <row r="10" spans="1:7" ht="28.5" customHeight="1">
      <c r="A10" s="40" t="s">
        <v>58</v>
      </c>
      <c r="B10" s="41"/>
      <c r="C10" s="41"/>
      <c r="D10" s="41"/>
      <c r="E10" s="41"/>
      <c r="F10" s="41"/>
      <c r="G10" s="41"/>
    </row>
    <row r="11" spans="1:7" ht="31.5" customHeight="1">
      <c r="A11" s="40" t="s">
        <v>59</v>
      </c>
      <c r="B11" s="41"/>
      <c r="C11" s="41"/>
      <c r="D11" s="41"/>
      <c r="E11" s="41"/>
      <c r="F11" s="41"/>
      <c r="G11" s="41"/>
    </row>
  </sheetData>
  <mergeCells count="6">
    <mergeCell ref="A9:G9"/>
    <mergeCell ref="A10:G10"/>
    <mergeCell ref="A11:G11"/>
    <mergeCell ref="A1:G1"/>
    <mergeCell ref="A8:G8"/>
    <mergeCell ref="A7:F7"/>
  </mergeCells>
  <phoneticPr fontId="1" type="noConversion"/>
  <pageMargins left="0" right="0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Sheet1</vt:lpstr>
      <vt:lpstr>2015上半年</vt:lpstr>
      <vt:lpstr>2015下半年</vt:lpstr>
      <vt:lpstr>2016年</vt:lpstr>
      <vt:lpstr>2018年需求量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2018-05-15T02:25:04Z</dcterms:modified>
</cp:coreProperties>
</file>