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095" windowHeight="12360" firstSheet="5" activeTab="5"/>
  </bookViews>
  <sheets>
    <sheet name="2016年" sheetId="3" r:id="rId1"/>
    <sheet name="2017年" sheetId="5" r:id="rId2"/>
    <sheet name="保存" sheetId="6" r:id="rId3"/>
    <sheet name="Sheet1" sheetId="7" r:id="rId4"/>
    <sheet name="2017-2018年度打印耗材需求清单" sheetId="8" r:id="rId5"/>
    <sheet name="2017年9-12月" sheetId="13" r:id="rId6"/>
  </sheets>
  <definedNames>
    <definedName name="_xlnm.Print_Titles" localSheetId="0">'2016年'!$1:$2</definedName>
  </definedNames>
  <calcPr calcId="125725"/>
</workbook>
</file>

<file path=xl/calcChain.xml><?xml version="1.0" encoding="utf-8"?>
<calcChain xmlns="http://schemas.openxmlformats.org/spreadsheetml/2006/main">
  <c r="L68" i="8"/>
  <c r="L67"/>
  <c r="J67"/>
  <c r="L66"/>
  <c r="J66"/>
  <c r="L65"/>
  <c r="J65"/>
  <c r="L64"/>
  <c r="J64"/>
  <c r="L63"/>
  <c r="J63"/>
  <c r="L62"/>
  <c r="J62"/>
  <c r="L61"/>
  <c r="J61"/>
  <c r="L60"/>
  <c r="J60"/>
  <c r="L59"/>
  <c r="J59"/>
  <c r="L58"/>
  <c r="J58"/>
  <c r="L57"/>
  <c r="J57"/>
  <c r="L56"/>
  <c r="J56"/>
  <c r="L55"/>
  <c r="J55"/>
  <c r="L54"/>
  <c r="J54"/>
  <c r="L53"/>
  <c r="J53"/>
  <c r="L52"/>
  <c r="J52"/>
  <c r="L51"/>
  <c r="J51"/>
  <c r="L50"/>
  <c r="J50"/>
  <c r="L49"/>
  <c r="J49"/>
  <c r="I49"/>
  <c r="L48"/>
  <c r="J48"/>
  <c r="L47"/>
  <c r="J47"/>
  <c r="L46"/>
  <c r="J46"/>
  <c r="L45"/>
  <c r="J45"/>
  <c r="L44"/>
  <c r="J44"/>
  <c r="L43"/>
  <c r="J43"/>
  <c r="L42"/>
  <c r="J42"/>
  <c r="L41"/>
  <c r="J41"/>
  <c r="L40"/>
  <c r="J40"/>
  <c r="L39"/>
  <c r="J39"/>
  <c r="L38"/>
  <c r="J38"/>
  <c r="L37"/>
  <c r="J37"/>
  <c r="L36"/>
  <c r="J36"/>
  <c r="L35"/>
  <c r="J35"/>
  <c r="L34"/>
  <c r="J34"/>
  <c r="L33"/>
  <c r="J33"/>
  <c r="L32"/>
  <c r="J32"/>
  <c r="L31"/>
  <c r="J31"/>
  <c r="L30"/>
  <c r="J30"/>
  <c r="L29"/>
  <c r="J29"/>
  <c r="L28"/>
  <c r="J28"/>
  <c r="L27"/>
  <c r="J27"/>
  <c r="L26"/>
  <c r="J26"/>
  <c r="L25"/>
  <c r="J25"/>
  <c r="L24"/>
  <c r="J24"/>
  <c r="L23"/>
  <c r="J23"/>
  <c r="L22"/>
  <c r="J22"/>
  <c r="L21"/>
  <c r="J21"/>
  <c r="L20"/>
  <c r="J20"/>
  <c r="L19"/>
  <c r="J19"/>
  <c r="H19"/>
  <c r="L18"/>
  <c r="J18"/>
  <c r="L17"/>
  <c r="J17"/>
  <c r="L16"/>
  <c r="J16"/>
  <c r="L15"/>
  <c r="J15"/>
  <c r="L14"/>
  <c r="J14"/>
  <c r="L13"/>
  <c r="J13"/>
  <c r="L12"/>
  <c r="J12"/>
  <c r="L11"/>
  <c r="J11"/>
  <c r="L10"/>
  <c r="J10"/>
  <c r="L9"/>
  <c r="J9"/>
  <c r="L8"/>
  <c r="J8"/>
  <c r="H8"/>
  <c r="L7"/>
  <c r="J7"/>
  <c r="L6"/>
  <c r="J6"/>
  <c r="L5"/>
  <c r="J5"/>
  <c r="L4"/>
  <c r="J4"/>
  <c r="L3"/>
  <c r="J3"/>
  <c r="I3"/>
  <c r="G46" i="7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K61" i="6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70" i="5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I68" i="3"/>
  <c r="I61"/>
  <c r="I60"/>
  <c r="I59"/>
  <c r="G59"/>
  <c r="I58"/>
  <c r="I57"/>
  <c r="I56"/>
  <c r="I55"/>
  <c r="I54"/>
  <c r="I53"/>
  <c r="I52"/>
  <c r="I51"/>
  <c r="I50"/>
  <c r="I49"/>
  <c r="I48"/>
  <c r="I47"/>
  <c r="I46"/>
  <c r="I45"/>
  <c r="I44"/>
  <c r="I43"/>
  <c r="I42"/>
  <c r="G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<sst xmlns="http://schemas.openxmlformats.org/spreadsheetml/2006/main" count="1483" uniqueCount="168">
  <si>
    <t>2016年办公打印耗材补仓明细</t>
  </si>
  <si>
    <t>序号</t>
  </si>
  <si>
    <t>存货名称</t>
  </si>
  <si>
    <t>规格型号</t>
  </si>
  <si>
    <t>单位</t>
  </si>
  <si>
    <t>2014年实际用量</t>
  </si>
  <si>
    <t>2015年实际用量</t>
  </si>
  <si>
    <t>2016年4-9月预算用量</t>
  </si>
  <si>
    <t>历史单价</t>
  </si>
  <si>
    <t>历史金额</t>
  </si>
  <si>
    <t>历史供应商</t>
  </si>
  <si>
    <t>备注</t>
  </si>
  <si>
    <t>色带芯</t>
  </si>
  <si>
    <t>得实M21-1色带芯（黑色）</t>
  </si>
  <si>
    <t>个</t>
  </si>
  <si>
    <t>生辉电脑</t>
  </si>
  <si>
    <t>色带架（内含色带芯）</t>
  </si>
  <si>
    <t>得实80D-3色带架，适配机型：得实DS-620针式打印机</t>
  </si>
  <si>
    <t>耐力1131针式打印机</t>
  </si>
  <si>
    <t>智慧谷</t>
  </si>
  <si>
    <t>德国hawohm850dc-v</t>
  </si>
  <si>
    <t>彩打碳粉</t>
  </si>
  <si>
    <t>诺印（HP 1215/1515/1518/1025/1415/CM1312）碳粉，黑/红/黄/蓝，含换芯片价格，适用机型：HP CP1025彩色打印机，HP Laserjet Pro 200 M251n彩色激光打印机</t>
  </si>
  <si>
    <t>碳粉</t>
  </si>
  <si>
    <t>格之格NT-T2612B,100g</t>
  </si>
  <si>
    <t>格之格NT-TB012L,100g</t>
  </si>
  <si>
    <t>天威88A碳粉，适用机型：HP LaserJetP1007，HP1108</t>
  </si>
  <si>
    <t>天威 ML-1710 黑色</t>
  </si>
  <si>
    <t>硒鼓</t>
  </si>
  <si>
    <t>HP CE320A 黑色，适用机型：HP CP1525n color</t>
  </si>
  <si>
    <t>HP CE321A 蓝色,适用机型：HP CP1525n color</t>
  </si>
  <si>
    <t>HP CE322A 黄色,适用机型：HP CP1525n color</t>
  </si>
  <si>
    <t>HP CE323A 红色,适用机型：HP CP1525n color</t>
  </si>
  <si>
    <t xml:space="preserve">HP CF210A 黑色,适用机型：HP M251N </t>
  </si>
  <si>
    <t xml:space="preserve">HP CF211A 蓝色,适用机型：HP M251N </t>
  </si>
  <si>
    <t xml:space="preserve">HP CF212A 黄色,适用机型：HP M251N </t>
  </si>
  <si>
    <t xml:space="preserve">HP CF213A 红色,适用机型： HP M251N </t>
  </si>
  <si>
    <t>HP CE505A，适用机型：HP2055d</t>
  </si>
  <si>
    <t>HP CC388A</t>
  </si>
  <si>
    <t>HP CF280A</t>
  </si>
  <si>
    <t>HP 12A Q2612A 适用机型：HP 1020</t>
  </si>
  <si>
    <t>理光SP1200</t>
  </si>
  <si>
    <t>DR-2250，适用机型：兄弟MFC-7360</t>
  </si>
  <si>
    <t>富士施乐（Fuji Xerox）106R01159</t>
  </si>
  <si>
    <t>HP Q7516A</t>
  </si>
  <si>
    <t>CE314A成像鼓，黑彩一体原装硒鼓，适用机型：HP CP1025</t>
  </si>
  <si>
    <t>HP CE310A 黑色(适用HP1025)</t>
  </si>
  <si>
    <t>HP CE311A 蓝色(适用HP1025)</t>
  </si>
  <si>
    <t>HP CE312A 黄色(适用HP1025)</t>
  </si>
  <si>
    <t>HP CE313A 红色(适用HP1025)</t>
  </si>
  <si>
    <t>墨盒</t>
  </si>
  <si>
    <t>hp802 黑色 适用于hp deskjet1010</t>
  </si>
  <si>
    <t>hp802 彩色 适用于hp deskjet1010</t>
  </si>
  <si>
    <t>hp 920xl 黄色</t>
  </si>
  <si>
    <t>hp 920xl 洋红色</t>
  </si>
  <si>
    <t>hp 920xl 黑色</t>
  </si>
  <si>
    <t>hp 920xl 青色</t>
  </si>
  <si>
    <t>黑色  惠普703</t>
  </si>
  <si>
    <t>彩色 惠普703</t>
  </si>
  <si>
    <t>原装佳能815</t>
  </si>
  <si>
    <t>原装佳能816</t>
  </si>
  <si>
    <t>hp932XL 黑色 适用于hp officejet7110wide format e</t>
  </si>
  <si>
    <t>hp933XL 黄色 适用于hp officejet7110wide format e</t>
  </si>
  <si>
    <t>hp933XL 蓝色 适用于hp officejet7110wide format e</t>
  </si>
  <si>
    <t>hp933XL 红色 适用于hp officejet7110wide format e</t>
  </si>
  <si>
    <t>墨粉盒</t>
  </si>
  <si>
    <t>佳能NPG-51</t>
  </si>
  <si>
    <t>理光 MP3352C</t>
  </si>
  <si>
    <t>粉筒</t>
  </si>
  <si>
    <t>OKI C310dn 黑</t>
  </si>
  <si>
    <t>OKI C310dn 红</t>
  </si>
  <si>
    <t>OKI C310dn 黄</t>
  </si>
  <si>
    <t>OKI C310dn 蓝</t>
  </si>
  <si>
    <t>OKI 331 黑色</t>
  </si>
  <si>
    <t>OKI 331 红色</t>
  </si>
  <si>
    <t>OKI 331 黄色</t>
  </si>
  <si>
    <t>OKI 331 青色</t>
  </si>
  <si>
    <t>兄弟2215 适用7360机</t>
  </si>
  <si>
    <t>兄弟TN-2225（适用兄弟MFC-7360机型）</t>
  </si>
  <si>
    <t>粉盒</t>
  </si>
  <si>
    <t>理光1200C</t>
  </si>
  <si>
    <t>佳能 CRG-328                   适用佳能MF4890dncanon机型</t>
  </si>
  <si>
    <t>新型号</t>
  </si>
  <si>
    <t>原装正品</t>
  </si>
  <si>
    <t>天威碳粉</t>
  </si>
  <si>
    <t>传真机色带</t>
  </si>
  <si>
    <t>高宝松下93A               适用KX-FP7006CN机型</t>
  </si>
  <si>
    <t>国产品牌</t>
  </si>
  <si>
    <t>黑白激光打印机</t>
  </si>
  <si>
    <t>利盟E360</t>
  </si>
  <si>
    <t>一体机</t>
  </si>
  <si>
    <t>爱普生570W T1411黑色</t>
  </si>
  <si>
    <t>爱普生570W T1412青色</t>
  </si>
  <si>
    <t>爱普生570W T1413红色</t>
  </si>
  <si>
    <t>爱普生570W T1414黄色</t>
  </si>
  <si>
    <t>惠普HPCF228A 28A硒鼓</t>
  </si>
  <si>
    <t>合计（按历史单价测算）：</t>
  </si>
  <si>
    <t>仓管：</t>
  </si>
  <si>
    <t>主管：</t>
  </si>
  <si>
    <t>2017年打印耗材需求清单</t>
  </si>
  <si>
    <t>2016年实际用量</t>
  </si>
  <si>
    <t>有一家供货（晨光科力普）</t>
  </si>
  <si>
    <t>有两家供货，一家无货（史泰博），一家有货（晨光科力普）</t>
  </si>
  <si>
    <t>有两家供货（齐心，京东）</t>
  </si>
  <si>
    <t>无</t>
  </si>
  <si>
    <t>有两家供货（合作办公，京东）</t>
  </si>
  <si>
    <t>有一家有货（文一朝阳）</t>
  </si>
  <si>
    <t>有一家供货（文一朝阳）</t>
  </si>
  <si>
    <t>有五家供货（合作办公，京东，文一朝阳，晨光科力普，齐心）</t>
  </si>
  <si>
    <t>有四家供货（京东，文一朝阳，晨光科力普，齐心）</t>
  </si>
  <si>
    <t>有六家供货（合作办公，京东，文一朝阳，晨光科力普，齐心，领先未来）</t>
  </si>
  <si>
    <t>有六家供货（一线达通，京东，文一朝阳，晨光科力普，齐心，领先未来）</t>
  </si>
  <si>
    <t>有四家供货（京东，文一朝阳，晨光科力普，领先未来）</t>
  </si>
  <si>
    <t>有四家供货（京东，文一朝阳，齐心，合作办公）</t>
  </si>
  <si>
    <t>有七家供货（一线达通，合作办公，京东，文一朝阳，晨光科力普，齐心，领先未来）</t>
  </si>
  <si>
    <t>有两家供货（合作办公，晨光科力普）</t>
  </si>
  <si>
    <t>有五家供货（合作办公，京东，晨光科力普，齐心，领先未来）</t>
  </si>
  <si>
    <t>有一家供货（京东）</t>
  </si>
  <si>
    <t>有一家供货（京东为黑彩套装）</t>
  </si>
  <si>
    <t>有三家供货（京东，晨光科力普，合作办公）</t>
  </si>
  <si>
    <t>有四家供货（京东，晨光科力普，齐心，合作办公）</t>
  </si>
  <si>
    <t>HP46 黑色</t>
  </si>
  <si>
    <t>有三家供货（京东，晨光科力普，文一朝阳）</t>
  </si>
  <si>
    <t>HP46 彩色</t>
  </si>
  <si>
    <t>有五家供货（合作办公，京东，晨光科力普，齐心，文一朝阳）</t>
  </si>
  <si>
    <t>有四家供货（京东，晨光科力普，领先未来，文一朝阳）</t>
  </si>
  <si>
    <t>有四家供货（京东为套装，晨光科力普，领先未来，文一朝阳）</t>
  </si>
  <si>
    <t>有五家供货（合作办公，领先未来，晨光科力普，齐心，文一朝阳）</t>
  </si>
  <si>
    <t>有两家供货（齐心，晨光科力普）</t>
  </si>
  <si>
    <t>有五家供货（合作办公，京东为套装，晨光科力普，一线达通，文一朝阳）</t>
  </si>
  <si>
    <t>有四家供货（齐心，晨光科力普，领先未来，文一朝阳）</t>
  </si>
  <si>
    <t>有六家供货（合作办公，京东，文一朝阳，晨光科力普，一线达通，领先未来）</t>
  </si>
  <si>
    <t>有四家供货（合作办公，京东，晨光科力普，齐心）</t>
  </si>
  <si>
    <t>有四家供货（合作办公，晨光科力普，领先未来，文一朝阳）</t>
  </si>
  <si>
    <t>2017年4-6月打印耗材需求清单</t>
  </si>
  <si>
    <t>科室</t>
  </si>
  <si>
    <t>2017年4-6月预计用量</t>
  </si>
  <si>
    <t>全院</t>
  </si>
  <si>
    <t>财务科</t>
  </si>
  <si>
    <t>消毒</t>
  </si>
  <si>
    <t>库存（院领导在用）</t>
  </si>
  <si>
    <t>病理、功能、体检、后勤</t>
  </si>
  <si>
    <t>体检、信息、院办</t>
  </si>
  <si>
    <t>功能、产房</t>
  </si>
  <si>
    <t>检验、手术、院办、人事、后勤、设备、保卫</t>
  </si>
  <si>
    <t>后勤、药剂</t>
  </si>
  <si>
    <t>党政</t>
  </si>
  <si>
    <t>库存</t>
  </si>
  <si>
    <t>后勤、人事</t>
  </si>
  <si>
    <t>耳鼻喉门诊、财务、后勤、设备</t>
  </si>
  <si>
    <t>检验</t>
  </si>
  <si>
    <t>手术室</t>
  </si>
  <si>
    <t>神内、妇门</t>
  </si>
  <si>
    <t>耳鼻喉、镜检</t>
  </si>
  <si>
    <t>党政、后勤、病案</t>
  </si>
  <si>
    <t>信息、体检、收费、财务、党政</t>
  </si>
  <si>
    <t>功能、镜检、体检、药剂、综合</t>
  </si>
  <si>
    <t>医保、病理</t>
  </si>
  <si>
    <t>2017年5-7月打印耗材需求清单</t>
  </si>
  <si>
    <t>2017-2018年打印耗材需求清单</t>
  </si>
  <si>
    <t>2017年预计用量</t>
  </si>
  <si>
    <t>2018年预算</t>
  </si>
  <si>
    <t>两年预计量</t>
  </si>
  <si>
    <t>佳能 CRG-328   适用佳能MF4890dncanon机型</t>
  </si>
  <si>
    <t>高宝松下93A     适用KX-FP7006CN机型</t>
  </si>
  <si>
    <t>按【2017】202号文试调用量</t>
    <phoneticPr fontId="10" type="noConversion"/>
  </si>
  <si>
    <t>2017年9-12月打印耗材需求清单(自主采购部分）</t>
    <phoneticPr fontId="10" type="noConversion"/>
  </si>
  <si>
    <t>合计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</si>
</sst>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Alignment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wrapText="1"/>
    </xf>
    <xf numFmtId="0" fontId="7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 wrapText="1"/>
    </xf>
    <xf numFmtId="0" fontId="8" fillId="0" borderId="1" xfId="0" quotePrefix="1" applyNumberFormat="1" applyFont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9" fillId="0" borderId="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0"/>
  <sheetViews>
    <sheetView workbookViewId="0">
      <pane ySplit="2" topLeftCell="A3" activePane="bottomLeft" state="frozen"/>
      <selection pane="bottomLeft" sqref="A1:K1"/>
    </sheetView>
  </sheetViews>
  <sheetFormatPr defaultColWidth="9" defaultRowHeight="13.5"/>
  <cols>
    <col min="1" max="1" width="5" style="61" customWidth="1"/>
    <col min="2" max="2" width="10.375" style="37" customWidth="1"/>
    <col min="3" max="3" width="23.25" style="36" customWidth="1"/>
    <col min="4" max="4" width="5" style="61" customWidth="1"/>
    <col min="5" max="5" width="6.75" style="61" customWidth="1"/>
    <col min="6" max="6" width="6.375" style="61" customWidth="1"/>
    <col min="7" max="7" width="8.875" style="61" customWidth="1"/>
    <col min="8" max="8" width="8.375" style="37" customWidth="1"/>
    <col min="9" max="9" width="10" style="37" customWidth="1"/>
    <col min="10" max="10" width="7.125" style="37" customWidth="1"/>
    <col min="11" max="11" width="7.875" style="37" customWidth="1"/>
    <col min="12" max="16384" width="9" style="37"/>
  </cols>
  <sheetData>
    <row r="1" spans="1:11" s="13" customFormat="1" ht="32.25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s="30" customFormat="1" ht="38.25" customHeight="1">
      <c r="A2" s="55" t="s">
        <v>1</v>
      </c>
      <c r="B2" s="66" t="s">
        <v>2</v>
      </c>
      <c r="C2" s="67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9" t="s">
        <v>8</v>
      </c>
      <c r="I2" s="55" t="s">
        <v>9</v>
      </c>
      <c r="J2" s="39" t="s">
        <v>10</v>
      </c>
      <c r="K2" s="55" t="s">
        <v>11</v>
      </c>
    </row>
    <row r="3" spans="1:11" s="31" customFormat="1" ht="30" customHeight="1">
      <c r="A3" s="56">
        <v>1</v>
      </c>
      <c r="B3" s="40" t="s">
        <v>12</v>
      </c>
      <c r="C3" s="40" t="s">
        <v>13</v>
      </c>
      <c r="D3" s="40" t="s">
        <v>14</v>
      </c>
      <c r="E3" s="56">
        <v>488</v>
      </c>
      <c r="F3" s="56">
        <v>299</v>
      </c>
      <c r="G3" s="56">
        <v>200</v>
      </c>
      <c r="H3" s="56">
        <v>13.71</v>
      </c>
      <c r="I3" s="56">
        <f>H3*G3</f>
        <v>2742</v>
      </c>
      <c r="J3" s="23" t="s">
        <v>15</v>
      </c>
      <c r="K3" s="56"/>
    </row>
    <row r="4" spans="1:11" s="31" customFormat="1" ht="30" customHeight="1">
      <c r="A4" s="56">
        <v>2</v>
      </c>
      <c r="B4" s="40" t="s">
        <v>16</v>
      </c>
      <c r="C4" s="40" t="s">
        <v>17</v>
      </c>
      <c r="D4" s="40" t="s">
        <v>14</v>
      </c>
      <c r="E4" s="56">
        <v>11</v>
      </c>
      <c r="F4" s="56">
        <v>194</v>
      </c>
      <c r="G4" s="56">
        <v>60</v>
      </c>
      <c r="H4" s="56">
        <v>80</v>
      </c>
      <c r="I4" s="56">
        <f t="shared" ref="I4:I61" si="0">H4*G4</f>
        <v>4800</v>
      </c>
      <c r="J4" s="23" t="s">
        <v>15</v>
      </c>
      <c r="K4" s="56"/>
    </row>
    <row r="5" spans="1:11" s="31" customFormat="1" ht="30" customHeight="1">
      <c r="A5" s="56">
        <v>3</v>
      </c>
      <c r="B5" s="41" t="s">
        <v>16</v>
      </c>
      <c r="C5" s="41" t="s">
        <v>18</v>
      </c>
      <c r="D5" s="40" t="s">
        <v>14</v>
      </c>
      <c r="E5" s="56">
        <v>4</v>
      </c>
      <c r="F5" s="56">
        <v>4</v>
      </c>
      <c r="G5" s="56">
        <v>5</v>
      </c>
      <c r="H5" s="56">
        <v>30</v>
      </c>
      <c r="I5" s="56">
        <f t="shared" si="0"/>
        <v>150</v>
      </c>
      <c r="J5" s="23" t="s">
        <v>19</v>
      </c>
      <c r="K5" s="56"/>
    </row>
    <row r="6" spans="1:11" s="31" customFormat="1" ht="30" customHeight="1">
      <c r="A6" s="56">
        <v>4</v>
      </c>
      <c r="B6" s="41" t="s">
        <v>16</v>
      </c>
      <c r="C6" s="41" t="s">
        <v>20</v>
      </c>
      <c r="D6" s="40" t="s">
        <v>14</v>
      </c>
      <c r="E6" s="56">
        <v>3</v>
      </c>
      <c r="F6" s="56">
        <v>6</v>
      </c>
      <c r="G6" s="56">
        <v>3</v>
      </c>
      <c r="H6" s="56">
        <v>50</v>
      </c>
      <c r="I6" s="56">
        <f t="shared" si="0"/>
        <v>150</v>
      </c>
      <c r="J6" s="23" t="s">
        <v>15</v>
      </c>
      <c r="K6" s="56"/>
    </row>
    <row r="7" spans="1:11" s="31" customFormat="1" ht="86.25" customHeight="1">
      <c r="A7" s="56">
        <v>5</v>
      </c>
      <c r="B7" s="40" t="s">
        <v>21</v>
      </c>
      <c r="C7" s="40" t="s">
        <v>22</v>
      </c>
      <c r="D7" s="40" t="s">
        <v>14</v>
      </c>
      <c r="E7" s="56">
        <v>87</v>
      </c>
      <c r="F7" s="56">
        <v>69</v>
      </c>
      <c r="G7" s="56">
        <v>40</v>
      </c>
      <c r="H7" s="56">
        <v>204.12</v>
      </c>
      <c r="I7" s="56">
        <f t="shared" si="0"/>
        <v>8164.8</v>
      </c>
      <c r="J7" s="23" t="s">
        <v>15</v>
      </c>
      <c r="K7" s="56"/>
    </row>
    <row r="8" spans="1:11" s="31" customFormat="1" ht="30" customHeight="1">
      <c r="A8" s="62">
        <v>6</v>
      </c>
      <c r="B8" s="40" t="s">
        <v>23</v>
      </c>
      <c r="C8" s="40" t="s">
        <v>24</v>
      </c>
      <c r="D8" s="40" t="s">
        <v>14</v>
      </c>
      <c r="E8" s="56">
        <v>186</v>
      </c>
      <c r="F8" s="56">
        <v>253</v>
      </c>
      <c r="G8" s="56">
        <v>120</v>
      </c>
      <c r="H8" s="56">
        <v>77.760000000000005</v>
      </c>
      <c r="I8" s="56">
        <f t="shared" si="0"/>
        <v>9331.2000000000007</v>
      </c>
      <c r="J8" s="24" t="s">
        <v>15</v>
      </c>
      <c r="K8" s="56"/>
    </row>
    <row r="9" spans="1:11" s="31" customFormat="1" ht="30" customHeight="1">
      <c r="A9" s="62">
        <v>7</v>
      </c>
      <c r="B9" s="40" t="s">
        <v>23</v>
      </c>
      <c r="C9" s="40" t="s">
        <v>25</v>
      </c>
      <c r="D9" s="40" t="s">
        <v>14</v>
      </c>
      <c r="E9" s="56">
        <v>6</v>
      </c>
      <c r="F9" s="56">
        <v>4</v>
      </c>
      <c r="G9" s="56">
        <v>3</v>
      </c>
      <c r="H9" s="56">
        <v>77.760000000000005</v>
      </c>
      <c r="I9" s="56">
        <f t="shared" si="0"/>
        <v>233.28</v>
      </c>
      <c r="J9" s="24" t="s">
        <v>15</v>
      </c>
      <c r="K9" s="56"/>
    </row>
    <row r="10" spans="1:11" s="31" customFormat="1" ht="30" customHeight="1">
      <c r="A10" s="62">
        <v>8</v>
      </c>
      <c r="B10" s="40" t="s">
        <v>23</v>
      </c>
      <c r="C10" s="40" t="s">
        <v>26</v>
      </c>
      <c r="D10" s="40" t="s">
        <v>14</v>
      </c>
      <c r="E10" s="56">
        <v>1</v>
      </c>
      <c r="F10" s="56">
        <v>5</v>
      </c>
      <c r="G10" s="56">
        <v>2</v>
      </c>
      <c r="H10" s="56">
        <v>77.760000000000005</v>
      </c>
      <c r="I10" s="56">
        <f t="shared" si="0"/>
        <v>155.52000000000001</v>
      </c>
      <c r="J10" s="24" t="s">
        <v>15</v>
      </c>
      <c r="K10" s="56"/>
    </row>
    <row r="11" spans="1:11" s="33" customFormat="1" ht="30" customHeight="1">
      <c r="A11" s="62">
        <v>9</v>
      </c>
      <c r="B11" s="4" t="s">
        <v>23</v>
      </c>
      <c r="C11" s="4" t="s">
        <v>27</v>
      </c>
      <c r="D11" s="40" t="s">
        <v>14</v>
      </c>
      <c r="E11" s="42">
        <v>0</v>
      </c>
      <c r="F11" s="42">
        <v>0</v>
      </c>
      <c r="G11" s="56">
        <v>1</v>
      </c>
      <c r="H11" s="60">
        <v>150</v>
      </c>
      <c r="I11" s="56">
        <f t="shared" si="0"/>
        <v>150</v>
      </c>
      <c r="J11" s="24" t="s">
        <v>15</v>
      </c>
      <c r="K11" s="40"/>
    </row>
    <row r="12" spans="1:11" s="31" customFormat="1" ht="30" customHeight="1">
      <c r="A12" s="62">
        <v>10</v>
      </c>
      <c r="B12" s="40" t="s">
        <v>28</v>
      </c>
      <c r="C12" s="40" t="s">
        <v>29</v>
      </c>
      <c r="D12" s="40" t="s">
        <v>14</v>
      </c>
      <c r="E12" s="56">
        <v>0</v>
      </c>
      <c r="F12" s="56">
        <v>1</v>
      </c>
      <c r="G12" s="56">
        <v>1</v>
      </c>
      <c r="H12" s="56">
        <v>563.76</v>
      </c>
      <c r="I12" s="56">
        <f t="shared" si="0"/>
        <v>563.76</v>
      </c>
      <c r="J12" s="24" t="s">
        <v>15</v>
      </c>
      <c r="K12" s="56"/>
    </row>
    <row r="13" spans="1:11" s="31" customFormat="1" ht="30" customHeight="1">
      <c r="A13" s="62">
        <v>11</v>
      </c>
      <c r="B13" s="40" t="s">
        <v>28</v>
      </c>
      <c r="C13" s="40" t="s">
        <v>30</v>
      </c>
      <c r="D13" s="40" t="s">
        <v>14</v>
      </c>
      <c r="E13" s="56">
        <v>0</v>
      </c>
      <c r="F13" s="56">
        <v>0</v>
      </c>
      <c r="G13" s="56">
        <v>1</v>
      </c>
      <c r="H13" s="56">
        <v>554.04</v>
      </c>
      <c r="I13" s="56">
        <f t="shared" si="0"/>
        <v>554.04</v>
      </c>
      <c r="J13" s="24" t="s">
        <v>15</v>
      </c>
      <c r="K13" s="56"/>
    </row>
    <row r="14" spans="1:11" s="31" customFormat="1" ht="30" customHeight="1">
      <c r="A14" s="62">
        <v>12</v>
      </c>
      <c r="B14" s="40" t="s">
        <v>28</v>
      </c>
      <c r="C14" s="40" t="s">
        <v>31</v>
      </c>
      <c r="D14" s="40" t="s">
        <v>14</v>
      </c>
      <c r="E14" s="56">
        <v>0</v>
      </c>
      <c r="F14" s="56">
        <v>0</v>
      </c>
      <c r="G14" s="56">
        <v>1</v>
      </c>
      <c r="H14" s="56">
        <v>554.04</v>
      </c>
      <c r="I14" s="56">
        <f t="shared" si="0"/>
        <v>554.04</v>
      </c>
      <c r="J14" s="24" t="s">
        <v>15</v>
      </c>
      <c r="K14" s="56"/>
    </row>
    <row r="15" spans="1:11" s="31" customFormat="1" ht="30" customHeight="1">
      <c r="A15" s="62">
        <v>13</v>
      </c>
      <c r="B15" s="40" t="s">
        <v>28</v>
      </c>
      <c r="C15" s="40" t="s">
        <v>32</v>
      </c>
      <c r="D15" s="40" t="s">
        <v>14</v>
      </c>
      <c r="E15" s="56">
        <v>0</v>
      </c>
      <c r="F15" s="56">
        <v>0</v>
      </c>
      <c r="G15" s="56">
        <v>1</v>
      </c>
      <c r="H15" s="56">
        <v>554.04</v>
      </c>
      <c r="I15" s="56">
        <f t="shared" si="0"/>
        <v>554.04</v>
      </c>
      <c r="J15" s="24" t="s">
        <v>15</v>
      </c>
      <c r="K15" s="56"/>
    </row>
    <row r="16" spans="1:11" s="31" customFormat="1" ht="30" customHeight="1">
      <c r="A16" s="62">
        <v>14</v>
      </c>
      <c r="B16" s="40" t="s">
        <v>28</v>
      </c>
      <c r="C16" s="40" t="s">
        <v>33</v>
      </c>
      <c r="D16" s="40" t="s">
        <v>14</v>
      </c>
      <c r="E16" s="56">
        <v>33</v>
      </c>
      <c r="F16" s="56">
        <v>42</v>
      </c>
      <c r="G16" s="56">
        <v>20</v>
      </c>
      <c r="H16" s="56">
        <v>486</v>
      </c>
      <c r="I16" s="56">
        <f t="shared" si="0"/>
        <v>9720</v>
      </c>
      <c r="J16" s="24" t="s">
        <v>15</v>
      </c>
      <c r="K16" s="56"/>
    </row>
    <row r="17" spans="1:11" s="31" customFormat="1" ht="30" customHeight="1">
      <c r="A17" s="62">
        <v>15</v>
      </c>
      <c r="B17" s="40" t="s">
        <v>28</v>
      </c>
      <c r="C17" s="40" t="s">
        <v>34</v>
      </c>
      <c r="D17" s="40" t="s">
        <v>14</v>
      </c>
      <c r="E17" s="56">
        <v>27</v>
      </c>
      <c r="F17" s="56">
        <v>31</v>
      </c>
      <c r="G17" s="56">
        <v>16</v>
      </c>
      <c r="H17" s="56">
        <v>583.20000000000005</v>
      </c>
      <c r="I17" s="56">
        <f t="shared" si="0"/>
        <v>9331.2000000000007</v>
      </c>
      <c r="J17" s="24" t="s">
        <v>15</v>
      </c>
      <c r="K17" s="56"/>
    </row>
    <row r="18" spans="1:11" s="31" customFormat="1" ht="30" customHeight="1">
      <c r="A18" s="62">
        <v>16</v>
      </c>
      <c r="B18" s="40" t="s">
        <v>28</v>
      </c>
      <c r="C18" s="40" t="s">
        <v>35</v>
      </c>
      <c r="D18" s="40" t="s">
        <v>14</v>
      </c>
      <c r="E18" s="56">
        <v>21</v>
      </c>
      <c r="F18" s="56">
        <v>17</v>
      </c>
      <c r="G18" s="56">
        <v>10</v>
      </c>
      <c r="H18" s="56">
        <v>583.20000000000005</v>
      </c>
      <c r="I18" s="56">
        <f t="shared" si="0"/>
        <v>5832</v>
      </c>
      <c r="J18" s="24" t="s">
        <v>15</v>
      </c>
      <c r="K18" s="56"/>
    </row>
    <row r="19" spans="1:11" s="31" customFormat="1" ht="30" customHeight="1">
      <c r="A19" s="62">
        <v>17</v>
      </c>
      <c r="B19" s="40" t="s">
        <v>28</v>
      </c>
      <c r="C19" s="40" t="s">
        <v>36</v>
      </c>
      <c r="D19" s="40" t="s">
        <v>14</v>
      </c>
      <c r="E19" s="56">
        <v>24</v>
      </c>
      <c r="F19" s="56">
        <v>22</v>
      </c>
      <c r="G19" s="56">
        <v>12</v>
      </c>
      <c r="H19" s="56">
        <v>583.20000000000005</v>
      </c>
      <c r="I19" s="56">
        <f t="shared" si="0"/>
        <v>6998.4</v>
      </c>
      <c r="J19" s="24" t="s">
        <v>15</v>
      </c>
      <c r="K19" s="56"/>
    </row>
    <row r="20" spans="1:11" s="31" customFormat="1" ht="30" customHeight="1">
      <c r="A20" s="62">
        <v>18</v>
      </c>
      <c r="B20" s="40" t="s">
        <v>28</v>
      </c>
      <c r="C20" s="40" t="s">
        <v>37</v>
      </c>
      <c r="D20" s="40" t="s">
        <v>14</v>
      </c>
      <c r="E20" s="56">
        <v>1</v>
      </c>
      <c r="F20" s="56">
        <v>1</v>
      </c>
      <c r="G20" s="56">
        <v>1</v>
      </c>
      <c r="H20" s="56">
        <v>605.55999999999995</v>
      </c>
      <c r="I20" s="56">
        <f t="shared" si="0"/>
        <v>605.55999999999995</v>
      </c>
      <c r="J20" s="24" t="s">
        <v>15</v>
      </c>
      <c r="K20" s="56"/>
    </row>
    <row r="21" spans="1:11" s="31" customFormat="1" ht="30" customHeight="1">
      <c r="A21" s="62">
        <v>19</v>
      </c>
      <c r="B21" s="40" t="s">
        <v>28</v>
      </c>
      <c r="C21" s="40" t="s">
        <v>38</v>
      </c>
      <c r="D21" s="40" t="s">
        <v>14</v>
      </c>
      <c r="E21" s="56">
        <v>6</v>
      </c>
      <c r="F21" s="56">
        <v>4</v>
      </c>
      <c r="G21" s="56">
        <v>3</v>
      </c>
      <c r="H21" s="56">
        <v>466.56</v>
      </c>
      <c r="I21" s="56">
        <f t="shared" si="0"/>
        <v>1399.68</v>
      </c>
      <c r="J21" s="24" t="s">
        <v>15</v>
      </c>
      <c r="K21" s="56"/>
    </row>
    <row r="22" spans="1:11" s="31" customFormat="1" ht="30" customHeight="1">
      <c r="A22" s="62">
        <v>20</v>
      </c>
      <c r="B22" s="40" t="s">
        <v>28</v>
      </c>
      <c r="C22" s="40" t="s">
        <v>39</v>
      </c>
      <c r="D22" s="40" t="s">
        <v>14</v>
      </c>
      <c r="E22" s="56">
        <v>57</v>
      </c>
      <c r="F22" s="56">
        <v>61</v>
      </c>
      <c r="G22" s="56">
        <v>30</v>
      </c>
      <c r="H22" s="56">
        <v>630.54</v>
      </c>
      <c r="I22" s="56">
        <f t="shared" si="0"/>
        <v>18916.2</v>
      </c>
      <c r="J22" s="24" t="s">
        <v>15</v>
      </c>
      <c r="K22" s="56"/>
    </row>
    <row r="23" spans="1:11" s="31" customFormat="1" ht="30" customHeight="1">
      <c r="A23" s="62">
        <v>21</v>
      </c>
      <c r="B23" s="40" t="s">
        <v>28</v>
      </c>
      <c r="C23" s="40" t="s">
        <v>40</v>
      </c>
      <c r="D23" s="40" t="s">
        <v>14</v>
      </c>
      <c r="E23" s="56">
        <v>6</v>
      </c>
      <c r="F23" s="56">
        <v>5</v>
      </c>
      <c r="G23" s="56">
        <v>3</v>
      </c>
      <c r="H23" s="56">
        <v>427.68</v>
      </c>
      <c r="I23" s="56">
        <f t="shared" si="0"/>
        <v>1283.04</v>
      </c>
      <c r="J23" s="24" t="s">
        <v>15</v>
      </c>
      <c r="K23" s="56"/>
    </row>
    <row r="24" spans="1:11" s="31" customFormat="1" ht="30" customHeight="1">
      <c r="A24" s="62">
        <v>22</v>
      </c>
      <c r="B24" s="40" t="s">
        <v>28</v>
      </c>
      <c r="C24" s="40" t="s">
        <v>41</v>
      </c>
      <c r="D24" s="40" t="s">
        <v>14</v>
      </c>
      <c r="E24" s="56">
        <v>1</v>
      </c>
      <c r="F24" s="56">
        <v>1</v>
      </c>
      <c r="G24" s="56">
        <v>1</v>
      </c>
      <c r="H24" s="56">
        <v>435.46</v>
      </c>
      <c r="I24" s="56">
        <f t="shared" si="0"/>
        <v>435.46</v>
      </c>
      <c r="J24" s="24" t="s">
        <v>15</v>
      </c>
      <c r="K24" s="56"/>
    </row>
    <row r="25" spans="1:11" s="31" customFormat="1" ht="30" customHeight="1">
      <c r="A25" s="62">
        <v>23</v>
      </c>
      <c r="B25" s="40" t="s">
        <v>28</v>
      </c>
      <c r="C25" s="40" t="s">
        <v>42</v>
      </c>
      <c r="D25" s="40" t="s">
        <v>14</v>
      </c>
      <c r="E25" s="56">
        <v>0</v>
      </c>
      <c r="F25" s="56">
        <v>1</v>
      </c>
      <c r="G25" s="56">
        <v>1</v>
      </c>
      <c r="H25" s="56">
        <v>500</v>
      </c>
      <c r="I25" s="56">
        <f t="shared" si="0"/>
        <v>500</v>
      </c>
      <c r="J25" s="24" t="s">
        <v>15</v>
      </c>
      <c r="K25" s="56"/>
    </row>
    <row r="26" spans="1:11" s="32" customFormat="1" ht="30" customHeight="1">
      <c r="A26" s="62">
        <v>24</v>
      </c>
      <c r="B26" s="4" t="s">
        <v>28</v>
      </c>
      <c r="C26" s="4" t="s">
        <v>43</v>
      </c>
      <c r="D26" s="40" t="s">
        <v>14</v>
      </c>
      <c r="E26" s="63">
        <v>0</v>
      </c>
      <c r="F26" s="63">
        <v>0</v>
      </c>
      <c r="G26" s="56">
        <v>1</v>
      </c>
      <c r="H26" s="63">
        <v>520</v>
      </c>
      <c r="I26" s="56">
        <f t="shared" si="0"/>
        <v>520</v>
      </c>
      <c r="J26" s="24" t="s">
        <v>15</v>
      </c>
      <c r="K26" s="56"/>
    </row>
    <row r="27" spans="1:11" s="32" customFormat="1" ht="30" customHeight="1">
      <c r="A27" s="62">
        <v>25</v>
      </c>
      <c r="B27" s="44" t="s">
        <v>28</v>
      </c>
      <c r="C27" s="44" t="s">
        <v>44</v>
      </c>
      <c r="D27" s="40" t="s">
        <v>14</v>
      </c>
      <c r="E27" s="63">
        <v>0</v>
      </c>
      <c r="F27" s="63">
        <v>1</v>
      </c>
      <c r="G27" s="56">
        <v>1</v>
      </c>
      <c r="H27" s="63">
        <v>1180</v>
      </c>
      <c r="I27" s="56">
        <f t="shared" si="0"/>
        <v>1180</v>
      </c>
      <c r="J27" s="24" t="s">
        <v>15</v>
      </c>
      <c r="K27" s="56"/>
    </row>
    <row r="28" spans="1:11" s="32" customFormat="1" ht="30" customHeight="1">
      <c r="A28" s="62">
        <v>26</v>
      </c>
      <c r="B28" s="4" t="s">
        <v>28</v>
      </c>
      <c r="C28" s="4" t="s">
        <v>45</v>
      </c>
      <c r="D28" s="40" t="s">
        <v>14</v>
      </c>
      <c r="E28" s="63">
        <v>1</v>
      </c>
      <c r="F28" s="63">
        <v>0</v>
      </c>
      <c r="G28" s="56">
        <v>1</v>
      </c>
      <c r="H28" s="63">
        <v>709.56</v>
      </c>
      <c r="I28" s="56">
        <f t="shared" si="0"/>
        <v>709.56</v>
      </c>
      <c r="J28" s="43" t="s">
        <v>15</v>
      </c>
      <c r="K28" s="56"/>
    </row>
    <row r="29" spans="1:11" s="33" customFormat="1" ht="30" customHeight="1">
      <c r="A29" s="62">
        <v>27</v>
      </c>
      <c r="B29" s="44" t="s">
        <v>28</v>
      </c>
      <c r="C29" s="44" t="s">
        <v>46</v>
      </c>
      <c r="D29" s="40" t="s">
        <v>14</v>
      </c>
      <c r="E29" s="42">
        <v>1</v>
      </c>
      <c r="F29" s="42">
        <v>2</v>
      </c>
      <c r="G29" s="56">
        <v>1</v>
      </c>
      <c r="H29" s="42">
        <v>466.56</v>
      </c>
      <c r="I29" s="56">
        <f t="shared" si="0"/>
        <v>466.56</v>
      </c>
      <c r="J29" s="24" t="s">
        <v>15</v>
      </c>
      <c r="K29" s="40"/>
    </row>
    <row r="30" spans="1:11" s="33" customFormat="1" ht="30" customHeight="1">
      <c r="A30" s="62">
        <v>28</v>
      </c>
      <c r="B30" s="44" t="s">
        <v>28</v>
      </c>
      <c r="C30" s="44" t="s">
        <v>47</v>
      </c>
      <c r="D30" s="40" t="s">
        <v>14</v>
      </c>
      <c r="E30" s="42">
        <v>0</v>
      </c>
      <c r="F30" s="42">
        <v>2</v>
      </c>
      <c r="G30" s="56">
        <v>1</v>
      </c>
      <c r="H30" s="42">
        <v>486</v>
      </c>
      <c r="I30" s="56">
        <f t="shared" si="0"/>
        <v>486</v>
      </c>
      <c r="J30" s="24" t="s">
        <v>15</v>
      </c>
      <c r="K30" s="40"/>
    </row>
    <row r="31" spans="1:11" s="33" customFormat="1" ht="30" customHeight="1">
      <c r="A31" s="62">
        <v>29</v>
      </c>
      <c r="B31" s="41" t="s">
        <v>28</v>
      </c>
      <c r="C31" s="41" t="s">
        <v>48</v>
      </c>
      <c r="D31" s="40" t="s">
        <v>14</v>
      </c>
      <c r="E31" s="42">
        <v>0</v>
      </c>
      <c r="F31" s="42">
        <v>0</v>
      </c>
      <c r="G31" s="56">
        <v>1</v>
      </c>
      <c r="H31" s="42">
        <v>486</v>
      </c>
      <c r="I31" s="56">
        <f t="shared" si="0"/>
        <v>486</v>
      </c>
      <c r="J31" s="24" t="s">
        <v>15</v>
      </c>
      <c r="K31" s="40"/>
    </row>
    <row r="32" spans="1:11" s="33" customFormat="1" ht="30" customHeight="1">
      <c r="A32" s="62">
        <v>30</v>
      </c>
      <c r="B32" s="41" t="s">
        <v>28</v>
      </c>
      <c r="C32" s="41" t="s">
        <v>49</v>
      </c>
      <c r="D32" s="40" t="s">
        <v>14</v>
      </c>
      <c r="E32" s="42">
        <v>0</v>
      </c>
      <c r="F32" s="42">
        <v>0</v>
      </c>
      <c r="G32" s="56">
        <v>1</v>
      </c>
      <c r="H32" s="42">
        <v>486</v>
      </c>
      <c r="I32" s="56">
        <f t="shared" si="0"/>
        <v>486</v>
      </c>
      <c r="J32" s="24" t="s">
        <v>15</v>
      </c>
      <c r="K32" s="40"/>
    </row>
    <row r="33" spans="1:11" s="32" customFormat="1" ht="30" customHeight="1">
      <c r="A33" s="62">
        <v>31</v>
      </c>
      <c r="B33" s="41" t="s">
        <v>50</v>
      </c>
      <c r="C33" s="41" t="s">
        <v>51</v>
      </c>
      <c r="D33" s="40" t="s">
        <v>14</v>
      </c>
      <c r="E33" s="63">
        <v>0</v>
      </c>
      <c r="F33" s="63">
        <v>2</v>
      </c>
      <c r="G33" s="56">
        <v>1</v>
      </c>
      <c r="H33" s="63">
        <v>65</v>
      </c>
      <c r="I33" s="56">
        <f t="shared" si="0"/>
        <v>65</v>
      </c>
      <c r="J33" s="24" t="s">
        <v>19</v>
      </c>
      <c r="K33" s="56"/>
    </row>
    <row r="34" spans="1:11" s="32" customFormat="1" ht="30" customHeight="1">
      <c r="A34" s="62">
        <v>32</v>
      </c>
      <c r="B34" s="41" t="s">
        <v>50</v>
      </c>
      <c r="C34" s="41" t="s">
        <v>52</v>
      </c>
      <c r="D34" s="40" t="s">
        <v>14</v>
      </c>
      <c r="E34" s="63">
        <v>0</v>
      </c>
      <c r="F34" s="63">
        <v>3</v>
      </c>
      <c r="G34" s="56">
        <v>1</v>
      </c>
      <c r="H34" s="63">
        <v>88</v>
      </c>
      <c r="I34" s="56">
        <f t="shared" si="0"/>
        <v>88</v>
      </c>
      <c r="J34" s="24" t="s">
        <v>19</v>
      </c>
      <c r="K34" s="56"/>
    </row>
    <row r="35" spans="1:11" s="32" customFormat="1" ht="30" customHeight="1">
      <c r="A35" s="62">
        <v>33</v>
      </c>
      <c r="B35" s="41" t="s">
        <v>50</v>
      </c>
      <c r="C35" s="41" t="s">
        <v>53</v>
      </c>
      <c r="D35" s="40" t="s">
        <v>14</v>
      </c>
      <c r="E35" s="63">
        <v>5</v>
      </c>
      <c r="F35" s="63">
        <v>4</v>
      </c>
      <c r="G35" s="56">
        <v>3</v>
      </c>
      <c r="H35" s="63">
        <v>126</v>
      </c>
      <c r="I35" s="56">
        <f t="shared" si="0"/>
        <v>378</v>
      </c>
      <c r="J35" s="24" t="s">
        <v>15</v>
      </c>
      <c r="K35" s="56"/>
    </row>
    <row r="36" spans="1:11" s="32" customFormat="1" ht="30" customHeight="1">
      <c r="A36" s="62">
        <v>34</v>
      </c>
      <c r="B36" s="41" t="s">
        <v>50</v>
      </c>
      <c r="C36" s="41" t="s">
        <v>54</v>
      </c>
      <c r="D36" s="40" t="s">
        <v>14</v>
      </c>
      <c r="E36" s="63">
        <v>5</v>
      </c>
      <c r="F36" s="63">
        <v>6</v>
      </c>
      <c r="G36" s="56">
        <v>3</v>
      </c>
      <c r="H36" s="63">
        <v>126</v>
      </c>
      <c r="I36" s="56">
        <f t="shared" si="0"/>
        <v>378</v>
      </c>
      <c r="J36" s="24" t="s">
        <v>15</v>
      </c>
      <c r="K36" s="56"/>
    </row>
    <row r="37" spans="1:11" s="32" customFormat="1" ht="30" customHeight="1">
      <c r="A37" s="62">
        <v>35</v>
      </c>
      <c r="B37" s="41" t="s">
        <v>50</v>
      </c>
      <c r="C37" s="41" t="s">
        <v>55</v>
      </c>
      <c r="D37" s="40" t="s">
        <v>14</v>
      </c>
      <c r="E37" s="63">
        <v>2</v>
      </c>
      <c r="F37" s="63">
        <v>7</v>
      </c>
      <c r="G37" s="56">
        <v>3</v>
      </c>
      <c r="H37" s="63">
        <v>134</v>
      </c>
      <c r="I37" s="56">
        <f t="shared" si="0"/>
        <v>402</v>
      </c>
      <c r="J37" s="24" t="s">
        <v>15</v>
      </c>
      <c r="K37" s="56"/>
    </row>
    <row r="38" spans="1:11" s="32" customFormat="1" ht="30" customHeight="1">
      <c r="A38" s="62">
        <v>36</v>
      </c>
      <c r="B38" s="41" t="s">
        <v>50</v>
      </c>
      <c r="C38" s="41" t="s">
        <v>56</v>
      </c>
      <c r="D38" s="40" t="s">
        <v>14</v>
      </c>
      <c r="E38" s="63">
        <v>5</v>
      </c>
      <c r="F38" s="63">
        <v>4</v>
      </c>
      <c r="G38" s="56">
        <v>3</v>
      </c>
      <c r="H38" s="63">
        <v>126</v>
      </c>
      <c r="I38" s="56">
        <f t="shared" si="0"/>
        <v>378</v>
      </c>
      <c r="J38" s="24" t="s">
        <v>15</v>
      </c>
      <c r="K38" s="56"/>
    </row>
    <row r="39" spans="1:11" s="32" customFormat="1" ht="30" customHeight="1">
      <c r="A39" s="62">
        <v>37</v>
      </c>
      <c r="B39" s="41" t="s">
        <v>50</v>
      </c>
      <c r="C39" s="41" t="s">
        <v>57</v>
      </c>
      <c r="D39" s="40" t="s">
        <v>14</v>
      </c>
      <c r="E39" s="63">
        <v>18</v>
      </c>
      <c r="F39" s="63">
        <v>4</v>
      </c>
      <c r="G39" s="56">
        <v>6</v>
      </c>
      <c r="H39" s="63">
        <v>68</v>
      </c>
      <c r="I39" s="56">
        <f t="shared" si="0"/>
        <v>408</v>
      </c>
      <c r="J39" s="24" t="s">
        <v>15</v>
      </c>
      <c r="K39" s="56"/>
    </row>
    <row r="40" spans="1:11" s="32" customFormat="1" ht="30" customHeight="1">
      <c r="A40" s="62">
        <v>38</v>
      </c>
      <c r="B40" s="41" t="s">
        <v>50</v>
      </c>
      <c r="C40" s="41" t="s">
        <v>58</v>
      </c>
      <c r="D40" s="40" t="s">
        <v>14</v>
      </c>
      <c r="E40" s="63">
        <v>12</v>
      </c>
      <c r="F40" s="63">
        <v>3</v>
      </c>
      <c r="G40" s="56">
        <v>4</v>
      </c>
      <c r="H40" s="63">
        <v>68</v>
      </c>
      <c r="I40" s="56">
        <f t="shared" si="0"/>
        <v>272</v>
      </c>
      <c r="J40" s="24" t="s">
        <v>15</v>
      </c>
      <c r="K40" s="56"/>
    </row>
    <row r="41" spans="1:11" s="32" customFormat="1" ht="30" customHeight="1">
      <c r="A41" s="62">
        <v>39</v>
      </c>
      <c r="B41" s="4" t="s">
        <v>50</v>
      </c>
      <c r="C41" s="41" t="s">
        <v>59</v>
      </c>
      <c r="D41" s="40" t="s">
        <v>14</v>
      </c>
      <c r="E41" s="63">
        <v>9</v>
      </c>
      <c r="F41" s="63">
        <v>8</v>
      </c>
      <c r="G41" s="56">
        <v>5</v>
      </c>
      <c r="H41" s="63">
        <v>135</v>
      </c>
      <c r="I41" s="56">
        <f t="shared" si="0"/>
        <v>675</v>
      </c>
      <c r="J41" s="24" t="s">
        <v>15</v>
      </c>
      <c r="K41" s="56"/>
    </row>
    <row r="42" spans="1:11" s="32" customFormat="1" ht="30" customHeight="1">
      <c r="A42" s="62">
        <v>40</v>
      </c>
      <c r="B42" s="4" t="s">
        <v>50</v>
      </c>
      <c r="C42" s="41" t="s">
        <v>60</v>
      </c>
      <c r="D42" s="40" t="s">
        <v>14</v>
      </c>
      <c r="E42" s="63">
        <v>5</v>
      </c>
      <c r="F42" s="63">
        <v>7</v>
      </c>
      <c r="G42" s="56">
        <f t="shared" ref="G42:G59" si="1">(F42+E42)/2*0.5</f>
        <v>3</v>
      </c>
      <c r="H42" s="63">
        <v>175</v>
      </c>
      <c r="I42" s="56">
        <f t="shared" si="0"/>
        <v>525</v>
      </c>
      <c r="J42" s="24" t="s">
        <v>15</v>
      </c>
      <c r="K42" s="56"/>
    </row>
    <row r="43" spans="1:11" s="32" customFormat="1" ht="30" customHeight="1">
      <c r="A43" s="62">
        <v>41</v>
      </c>
      <c r="B43" s="4" t="s">
        <v>50</v>
      </c>
      <c r="C43" s="41" t="s">
        <v>61</v>
      </c>
      <c r="D43" s="40" t="s">
        <v>14</v>
      </c>
      <c r="E43" s="63">
        <v>0</v>
      </c>
      <c r="F43" s="63">
        <v>0</v>
      </c>
      <c r="G43" s="56">
        <v>1</v>
      </c>
      <c r="H43" s="63">
        <v>195</v>
      </c>
      <c r="I43" s="56">
        <f t="shared" si="0"/>
        <v>195</v>
      </c>
      <c r="J43" s="43" t="s">
        <v>19</v>
      </c>
      <c r="K43" s="56"/>
    </row>
    <row r="44" spans="1:11" s="32" customFormat="1" ht="30" customHeight="1">
      <c r="A44" s="62">
        <v>42</v>
      </c>
      <c r="B44" s="4" t="s">
        <v>50</v>
      </c>
      <c r="C44" s="41" t="s">
        <v>62</v>
      </c>
      <c r="D44" s="40" t="s">
        <v>14</v>
      </c>
      <c r="E44" s="63">
        <v>0</v>
      </c>
      <c r="F44" s="63">
        <v>0</v>
      </c>
      <c r="G44" s="56">
        <v>1</v>
      </c>
      <c r="H44" s="63">
        <v>98</v>
      </c>
      <c r="I44" s="56">
        <f t="shared" si="0"/>
        <v>98</v>
      </c>
      <c r="J44" s="43" t="s">
        <v>19</v>
      </c>
      <c r="K44" s="56"/>
    </row>
    <row r="45" spans="1:11" s="32" customFormat="1" ht="30" customHeight="1">
      <c r="A45" s="62">
        <v>43</v>
      </c>
      <c r="B45" s="4" t="s">
        <v>50</v>
      </c>
      <c r="C45" s="41" t="s">
        <v>63</v>
      </c>
      <c r="D45" s="40" t="s">
        <v>14</v>
      </c>
      <c r="E45" s="63">
        <v>0</v>
      </c>
      <c r="F45" s="63">
        <v>0</v>
      </c>
      <c r="G45" s="56">
        <v>1</v>
      </c>
      <c r="H45" s="63">
        <v>98</v>
      </c>
      <c r="I45" s="56">
        <f t="shared" si="0"/>
        <v>98</v>
      </c>
      <c r="J45" s="43" t="s">
        <v>19</v>
      </c>
      <c r="K45" s="56"/>
    </row>
    <row r="46" spans="1:11" s="50" customFormat="1" ht="30" customHeight="1">
      <c r="A46" s="62">
        <v>44</v>
      </c>
      <c r="B46" s="4" t="s">
        <v>50</v>
      </c>
      <c r="C46" s="41" t="s">
        <v>64</v>
      </c>
      <c r="D46" s="40" t="s">
        <v>14</v>
      </c>
      <c r="E46" s="63">
        <v>0</v>
      </c>
      <c r="F46" s="63">
        <v>0</v>
      </c>
      <c r="G46" s="56">
        <v>1</v>
      </c>
      <c r="H46" s="56">
        <v>98</v>
      </c>
      <c r="I46" s="56">
        <f t="shared" si="0"/>
        <v>98</v>
      </c>
      <c r="J46" s="43" t="s">
        <v>19</v>
      </c>
      <c r="K46" s="64"/>
    </row>
    <row r="47" spans="1:11" s="34" customFormat="1" ht="30" customHeight="1">
      <c r="A47" s="62">
        <v>45</v>
      </c>
      <c r="B47" s="40" t="s">
        <v>65</v>
      </c>
      <c r="C47" s="40" t="s">
        <v>66</v>
      </c>
      <c r="D47" s="40" t="s">
        <v>14</v>
      </c>
      <c r="E47" s="40">
        <v>10</v>
      </c>
      <c r="F47" s="40">
        <v>8</v>
      </c>
      <c r="G47" s="56">
        <v>5</v>
      </c>
      <c r="H47" s="40">
        <v>505.44</v>
      </c>
      <c r="I47" s="56">
        <f t="shared" si="0"/>
        <v>2527.1999999999998</v>
      </c>
      <c r="J47" s="24" t="s">
        <v>15</v>
      </c>
      <c r="K47" s="56"/>
    </row>
    <row r="48" spans="1:11" s="34" customFormat="1" ht="30" customHeight="1">
      <c r="A48" s="62">
        <v>46</v>
      </c>
      <c r="B48" s="40" t="s">
        <v>65</v>
      </c>
      <c r="C48" s="40" t="s">
        <v>67</v>
      </c>
      <c r="D48" s="40" t="s">
        <v>14</v>
      </c>
      <c r="E48" s="40">
        <v>4</v>
      </c>
      <c r="F48" s="40">
        <v>5</v>
      </c>
      <c r="G48" s="56">
        <v>3</v>
      </c>
      <c r="H48" s="40">
        <v>342</v>
      </c>
      <c r="I48" s="56">
        <f t="shared" si="0"/>
        <v>1026</v>
      </c>
      <c r="J48" s="24" t="s">
        <v>15</v>
      </c>
      <c r="K48" s="56"/>
    </row>
    <row r="49" spans="1:12" s="31" customFormat="1" ht="30" customHeight="1">
      <c r="A49" s="62">
        <v>47</v>
      </c>
      <c r="B49" s="40" t="s">
        <v>68</v>
      </c>
      <c r="C49" s="40" t="s">
        <v>69</v>
      </c>
      <c r="D49" s="40" t="s">
        <v>14</v>
      </c>
      <c r="E49" s="56">
        <v>18</v>
      </c>
      <c r="F49" s="56">
        <v>24</v>
      </c>
      <c r="G49" s="56">
        <v>12</v>
      </c>
      <c r="H49" s="56">
        <v>573.01</v>
      </c>
      <c r="I49" s="56">
        <f t="shared" si="0"/>
        <v>6876.12</v>
      </c>
      <c r="J49" s="24" t="s">
        <v>15</v>
      </c>
      <c r="K49" s="56"/>
    </row>
    <row r="50" spans="1:12" s="31" customFormat="1" ht="30" customHeight="1">
      <c r="A50" s="62">
        <v>48</v>
      </c>
      <c r="B50" s="40" t="s">
        <v>68</v>
      </c>
      <c r="C50" s="40" t="s">
        <v>70</v>
      </c>
      <c r="D50" s="40" t="s">
        <v>14</v>
      </c>
      <c r="E50" s="56">
        <v>18</v>
      </c>
      <c r="F50" s="56">
        <v>23</v>
      </c>
      <c r="G50" s="56">
        <v>12</v>
      </c>
      <c r="H50" s="56">
        <v>573.01</v>
      </c>
      <c r="I50" s="56">
        <f t="shared" si="0"/>
        <v>6876.12</v>
      </c>
      <c r="J50" s="24" t="s">
        <v>15</v>
      </c>
      <c r="K50" s="56"/>
    </row>
    <row r="51" spans="1:12" s="31" customFormat="1" ht="30" customHeight="1">
      <c r="A51" s="62">
        <v>49</v>
      </c>
      <c r="B51" s="40" t="s">
        <v>68</v>
      </c>
      <c r="C51" s="40" t="s">
        <v>71</v>
      </c>
      <c r="D51" s="40" t="s">
        <v>14</v>
      </c>
      <c r="E51" s="56">
        <v>17</v>
      </c>
      <c r="F51" s="56">
        <v>22</v>
      </c>
      <c r="G51" s="56">
        <v>12</v>
      </c>
      <c r="H51" s="56">
        <v>573.01</v>
      </c>
      <c r="I51" s="56">
        <f t="shared" si="0"/>
        <v>6876.12</v>
      </c>
      <c r="J51" s="24" t="s">
        <v>15</v>
      </c>
      <c r="K51" s="56"/>
    </row>
    <row r="52" spans="1:12" s="31" customFormat="1" ht="30" customHeight="1">
      <c r="A52" s="62">
        <v>50</v>
      </c>
      <c r="B52" s="40" t="s">
        <v>68</v>
      </c>
      <c r="C52" s="40" t="s">
        <v>72</v>
      </c>
      <c r="D52" s="40" t="s">
        <v>14</v>
      </c>
      <c r="E52" s="56">
        <v>17</v>
      </c>
      <c r="F52" s="56">
        <v>28</v>
      </c>
      <c r="G52" s="56">
        <v>12</v>
      </c>
      <c r="H52" s="56">
        <v>573.01</v>
      </c>
      <c r="I52" s="56">
        <f t="shared" si="0"/>
        <v>6876.12</v>
      </c>
      <c r="J52" s="24" t="s">
        <v>15</v>
      </c>
      <c r="K52" s="56"/>
    </row>
    <row r="53" spans="1:12" s="31" customFormat="1" ht="30" customHeight="1">
      <c r="A53" s="62">
        <v>51</v>
      </c>
      <c r="B53" s="44" t="s">
        <v>68</v>
      </c>
      <c r="C53" s="44" t="s">
        <v>73</v>
      </c>
      <c r="D53" s="40" t="s">
        <v>14</v>
      </c>
      <c r="E53" s="56">
        <v>0</v>
      </c>
      <c r="F53" s="56">
        <v>7</v>
      </c>
      <c r="G53" s="56">
        <v>12</v>
      </c>
      <c r="H53" s="56">
        <v>340</v>
      </c>
      <c r="I53" s="56">
        <f t="shared" si="0"/>
        <v>4080</v>
      </c>
      <c r="J53" s="43" t="s">
        <v>19</v>
      </c>
      <c r="K53" s="56"/>
    </row>
    <row r="54" spans="1:12" s="31" customFormat="1" ht="30" customHeight="1">
      <c r="A54" s="62">
        <v>52</v>
      </c>
      <c r="B54" s="44" t="s">
        <v>68</v>
      </c>
      <c r="C54" s="44" t="s">
        <v>74</v>
      </c>
      <c r="D54" s="40" t="s">
        <v>14</v>
      </c>
      <c r="E54" s="56">
        <v>0</v>
      </c>
      <c r="F54" s="56">
        <v>7</v>
      </c>
      <c r="G54" s="56">
        <v>12</v>
      </c>
      <c r="H54" s="56">
        <v>450</v>
      </c>
      <c r="I54" s="56">
        <f t="shared" si="0"/>
        <v>5400</v>
      </c>
      <c r="J54" s="43" t="s">
        <v>19</v>
      </c>
      <c r="K54" s="56"/>
    </row>
    <row r="55" spans="1:12" s="31" customFormat="1" ht="30" customHeight="1">
      <c r="A55" s="62">
        <v>53</v>
      </c>
      <c r="B55" s="44" t="s">
        <v>68</v>
      </c>
      <c r="C55" s="44" t="s">
        <v>75</v>
      </c>
      <c r="D55" s="40" t="s">
        <v>14</v>
      </c>
      <c r="E55" s="56">
        <v>0</v>
      </c>
      <c r="F55" s="56">
        <v>10</v>
      </c>
      <c r="G55" s="56">
        <v>12</v>
      </c>
      <c r="H55" s="56">
        <v>450</v>
      </c>
      <c r="I55" s="56">
        <f t="shared" si="0"/>
        <v>5400</v>
      </c>
      <c r="J55" s="43" t="s">
        <v>19</v>
      </c>
      <c r="K55" s="56"/>
    </row>
    <row r="56" spans="1:12" s="31" customFormat="1" ht="30" customHeight="1">
      <c r="A56" s="62">
        <v>54</v>
      </c>
      <c r="B56" s="44" t="s">
        <v>68</v>
      </c>
      <c r="C56" s="44" t="s">
        <v>76</v>
      </c>
      <c r="D56" s="40" t="s">
        <v>14</v>
      </c>
      <c r="E56" s="56">
        <v>0</v>
      </c>
      <c r="F56" s="56">
        <v>7</v>
      </c>
      <c r="G56" s="56">
        <v>12</v>
      </c>
      <c r="H56" s="56">
        <v>450</v>
      </c>
      <c r="I56" s="56">
        <f t="shared" si="0"/>
        <v>5400</v>
      </c>
      <c r="J56" s="43" t="s">
        <v>19</v>
      </c>
      <c r="K56" s="56"/>
    </row>
    <row r="57" spans="1:12" s="31" customFormat="1" ht="30" customHeight="1">
      <c r="A57" s="62">
        <v>55</v>
      </c>
      <c r="B57" s="40" t="s">
        <v>68</v>
      </c>
      <c r="C57" s="41" t="s">
        <v>77</v>
      </c>
      <c r="D57" s="40" t="s">
        <v>14</v>
      </c>
      <c r="E57" s="56">
        <v>1</v>
      </c>
      <c r="F57" s="56">
        <v>0</v>
      </c>
      <c r="G57" s="56">
        <v>1</v>
      </c>
      <c r="H57" s="56">
        <v>370.28</v>
      </c>
      <c r="I57" s="56">
        <f t="shared" si="0"/>
        <v>370.28</v>
      </c>
      <c r="J57" s="24" t="s">
        <v>15</v>
      </c>
      <c r="K57" s="56"/>
    </row>
    <row r="58" spans="1:12" s="31" customFormat="1" ht="30" customHeight="1">
      <c r="A58" s="62">
        <v>56</v>
      </c>
      <c r="B58" s="40" t="s">
        <v>68</v>
      </c>
      <c r="C58" s="40" t="s">
        <v>78</v>
      </c>
      <c r="D58" s="40" t="s">
        <v>14</v>
      </c>
      <c r="E58" s="56">
        <v>1</v>
      </c>
      <c r="F58" s="56">
        <v>0</v>
      </c>
      <c r="G58" s="56">
        <v>1</v>
      </c>
      <c r="H58" s="56">
        <v>379.08</v>
      </c>
      <c r="I58" s="56">
        <f t="shared" si="0"/>
        <v>379.08</v>
      </c>
      <c r="J58" s="24" t="s">
        <v>15</v>
      </c>
      <c r="K58" s="56"/>
    </row>
    <row r="59" spans="1:12" s="31" customFormat="1" ht="30" customHeight="1">
      <c r="A59" s="62">
        <v>57</v>
      </c>
      <c r="B59" s="40" t="s">
        <v>79</v>
      </c>
      <c r="C59" s="40" t="s">
        <v>80</v>
      </c>
      <c r="D59" s="40" t="s">
        <v>14</v>
      </c>
      <c r="E59" s="56">
        <v>2</v>
      </c>
      <c r="F59" s="56">
        <v>2</v>
      </c>
      <c r="G59" s="56">
        <f t="shared" si="1"/>
        <v>1</v>
      </c>
      <c r="H59" s="56">
        <v>391</v>
      </c>
      <c r="I59" s="56">
        <f t="shared" si="0"/>
        <v>391</v>
      </c>
      <c r="J59" s="24" t="s">
        <v>15</v>
      </c>
      <c r="K59" s="56"/>
    </row>
    <row r="60" spans="1:12" s="31" customFormat="1" ht="30" customHeight="1">
      <c r="A60" s="62">
        <v>59</v>
      </c>
      <c r="B60" s="40" t="s">
        <v>28</v>
      </c>
      <c r="C60" s="40" t="s">
        <v>81</v>
      </c>
      <c r="D60" s="40" t="s">
        <v>14</v>
      </c>
      <c r="E60" s="56">
        <v>0</v>
      </c>
      <c r="F60" s="56">
        <v>0</v>
      </c>
      <c r="G60" s="56">
        <v>2</v>
      </c>
      <c r="H60" s="56">
        <v>485</v>
      </c>
      <c r="I60" s="56">
        <f t="shared" si="0"/>
        <v>970</v>
      </c>
      <c r="J60" s="24" t="s">
        <v>82</v>
      </c>
      <c r="K60" s="56" t="s">
        <v>83</v>
      </c>
      <c r="L60" s="31" t="s">
        <v>84</v>
      </c>
    </row>
    <row r="61" spans="1:12" s="31" customFormat="1" ht="30" customHeight="1">
      <c r="A61" s="62">
        <v>58</v>
      </c>
      <c r="B61" s="40" t="s">
        <v>85</v>
      </c>
      <c r="C61" s="40" t="s">
        <v>86</v>
      </c>
      <c r="D61" s="40" t="s">
        <v>14</v>
      </c>
      <c r="E61" s="56">
        <v>1</v>
      </c>
      <c r="F61" s="56">
        <v>4</v>
      </c>
      <c r="G61" s="56">
        <v>2</v>
      </c>
      <c r="H61" s="56">
        <v>45</v>
      </c>
      <c r="I61" s="56">
        <f t="shared" si="0"/>
        <v>90</v>
      </c>
      <c r="J61" s="24" t="s">
        <v>15</v>
      </c>
      <c r="K61" s="56" t="s">
        <v>87</v>
      </c>
    </row>
    <row r="62" spans="1:12" s="31" customFormat="1" ht="30" customHeight="1">
      <c r="A62" s="62"/>
      <c r="B62" s="40" t="s">
        <v>88</v>
      </c>
      <c r="C62" s="40" t="s">
        <v>89</v>
      </c>
      <c r="D62" s="40"/>
      <c r="E62" s="56"/>
      <c r="F62" s="56"/>
      <c r="G62" s="56"/>
      <c r="H62" s="56"/>
      <c r="I62" s="56"/>
      <c r="J62" s="24" t="s">
        <v>82</v>
      </c>
      <c r="K62" s="56"/>
    </row>
    <row r="63" spans="1:12" s="31" customFormat="1" ht="30" customHeight="1">
      <c r="A63" s="62"/>
      <c r="B63" s="40" t="s">
        <v>90</v>
      </c>
      <c r="C63" s="40" t="s">
        <v>91</v>
      </c>
      <c r="D63" s="40"/>
      <c r="E63" s="56"/>
      <c r="F63" s="56"/>
      <c r="G63" s="56"/>
      <c r="H63" s="56"/>
      <c r="I63" s="56"/>
      <c r="J63" s="24" t="s">
        <v>82</v>
      </c>
      <c r="K63" s="56"/>
    </row>
    <row r="64" spans="1:12" s="31" customFormat="1" ht="30" customHeight="1">
      <c r="A64" s="62"/>
      <c r="B64" s="40" t="s">
        <v>90</v>
      </c>
      <c r="C64" s="40" t="s">
        <v>92</v>
      </c>
      <c r="D64" s="40"/>
      <c r="E64" s="56"/>
      <c r="F64" s="56"/>
      <c r="G64" s="56"/>
      <c r="H64" s="56"/>
      <c r="I64" s="56"/>
      <c r="J64" s="24" t="s">
        <v>82</v>
      </c>
      <c r="K64" s="56"/>
    </row>
    <row r="65" spans="1:11" s="31" customFormat="1" ht="30" customHeight="1">
      <c r="A65" s="62"/>
      <c r="B65" s="40" t="s">
        <v>90</v>
      </c>
      <c r="C65" s="40" t="s">
        <v>93</v>
      </c>
      <c r="D65" s="40"/>
      <c r="E65" s="56"/>
      <c r="F65" s="56"/>
      <c r="G65" s="56"/>
      <c r="H65" s="56"/>
      <c r="I65" s="56"/>
      <c r="J65" s="24" t="s">
        <v>82</v>
      </c>
      <c r="K65" s="56"/>
    </row>
    <row r="66" spans="1:11" s="31" customFormat="1" ht="30" customHeight="1">
      <c r="A66" s="62"/>
      <c r="B66" s="40" t="s">
        <v>90</v>
      </c>
      <c r="C66" s="40" t="s">
        <v>94</v>
      </c>
      <c r="D66" s="40"/>
      <c r="E66" s="56"/>
      <c r="F66" s="56"/>
      <c r="G66" s="56"/>
      <c r="H66" s="56"/>
      <c r="I66" s="56"/>
      <c r="J66" s="24" t="s">
        <v>82</v>
      </c>
      <c r="K66" s="56"/>
    </row>
    <row r="67" spans="1:11" s="31" customFormat="1" ht="30" customHeight="1">
      <c r="A67" s="62"/>
      <c r="B67" s="40" t="s">
        <v>28</v>
      </c>
      <c r="C67" s="40" t="s">
        <v>95</v>
      </c>
      <c r="D67" s="40"/>
      <c r="E67" s="56"/>
      <c r="F67" s="56"/>
      <c r="G67" s="56"/>
      <c r="H67" s="56"/>
      <c r="I67" s="56"/>
      <c r="J67" s="24" t="s">
        <v>82</v>
      </c>
      <c r="K67" s="56"/>
    </row>
    <row r="68" spans="1:11" s="31" customFormat="1" ht="40.5" customHeight="1">
      <c r="A68" s="62"/>
      <c r="B68" s="46" t="s">
        <v>96</v>
      </c>
      <c r="C68" s="46"/>
      <c r="D68" s="65"/>
      <c r="E68" s="65"/>
      <c r="F68" s="65"/>
      <c r="G68" s="65"/>
      <c r="H68" s="65"/>
      <c r="I68" s="56">
        <f>SUM(I3:I61)</f>
        <v>145054.38</v>
      </c>
      <c r="J68" s="47"/>
      <c r="K68" s="56"/>
    </row>
    <row r="69" spans="1:11" s="13" customFormat="1">
      <c r="A69" s="48"/>
      <c r="B69" s="29"/>
      <c r="C69" s="28"/>
      <c r="D69" s="48"/>
      <c r="E69" s="48"/>
      <c r="F69" s="48"/>
      <c r="G69" s="48"/>
      <c r="H69" s="48"/>
      <c r="I69" s="48"/>
      <c r="J69" s="48"/>
      <c r="K69" s="29"/>
    </row>
    <row r="70" spans="1:11" s="13" customFormat="1">
      <c r="A70" s="73" t="s">
        <v>97</v>
      </c>
      <c r="B70" s="73"/>
      <c r="C70" s="28"/>
      <c r="D70" s="48"/>
      <c r="E70" s="48"/>
      <c r="F70" s="48"/>
      <c r="G70" s="48" t="s">
        <v>98</v>
      </c>
      <c r="H70" s="48"/>
      <c r="I70" s="74"/>
      <c r="J70" s="74"/>
      <c r="K70" s="29"/>
    </row>
  </sheetData>
  <mergeCells count="3">
    <mergeCell ref="A1:K1"/>
    <mergeCell ref="A70:B70"/>
    <mergeCell ref="I70:J70"/>
  </mergeCells>
  <phoneticPr fontId="10" type="noConversion"/>
  <pageMargins left="0" right="0" top="0.39305555555555599" bottom="0.39305555555555599" header="0.31458333333333299" footer="0.31458333333333299"/>
  <pageSetup paperSize="9" orientation="portrait" horizontalDpi="2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72"/>
  <sheetViews>
    <sheetView topLeftCell="A52" workbookViewId="0">
      <selection activeCell="A63" sqref="A63:XFD63"/>
    </sheetView>
  </sheetViews>
  <sheetFormatPr defaultColWidth="9" defaultRowHeight="13.5"/>
  <cols>
    <col min="1" max="1" width="5" style="35" customWidth="1"/>
    <col min="2" max="2" width="10.375" style="36" customWidth="1"/>
    <col min="3" max="3" width="23.25" style="36" customWidth="1"/>
    <col min="4" max="4" width="5" style="35" customWidth="1"/>
    <col min="5" max="5" width="6.75" style="35" customWidth="1"/>
    <col min="6" max="6" width="6.375" style="35" customWidth="1"/>
    <col min="7" max="8" width="8.875" style="35" customWidth="1"/>
    <col min="9" max="9" width="8.375" style="36" customWidth="1"/>
    <col min="10" max="10" width="10" style="36" customWidth="1"/>
    <col min="11" max="11" width="7.125" style="37" customWidth="1"/>
    <col min="12" max="12" width="65" style="37" customWidth="1"/>
    <col min="13" max="16384" width="9" style="37"/>
  </cols>
  <sheetData>
    <row r="1" spans="1:13" s="13" customFormat="1" ht="18.75">
      <c r="A1" s="75" t="s">
        <v>99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s="30" customFormat="1" ht="36">
      <c r="A2" s="38" t="s">
        <v>1</v>
      </c>
      <c r="B2" s="67" t="s">
        <v>2</v>
      </c>
      <c r="C2" s="67" t="s">
        <v>3</v>
      </c>
      <c r="D2" s="15" t="s">
        <v>4</v>
      </c>
      <c r="E2" s="15" t="s">
        <v>5</v>
      </c>
      <c r="F2" s="15" t="s">
        <v>6</v>
      </c>
      <c r="G2" s="15" t="s">
        <v>100</v>
      </c>
      <c r="H2" s="15"/>
      <c r="I2" s="15" t="s">
        <v>8</v>
      </c>
      <c r="J2" s="38" t="s">
        <v>9</v>
      </c>
      <c r="K2" s="39" t="s">
        <v>10</v>
      </c>
      <c r="L2" s="55" t="s">
        <v>11</v>
      </c>
    </row>
    <row r="3" spans="1:13" s="31" customFormat="1" ht="30" customHeight="1">
      <c r="A3" s="40">
        <v>1</v>
      </c>
      <c r="B3" s="40" t="s">
        <v>12</v>
      </c>
      <c r="C3" s="40" t="s">
        <v>13</v>
      </c>
      <c r="D3" s="40" t="s">
        <v>14</v>
      </c>
      <c r="E3" s="40">
        <v>488</v>
      </c>
      <c r="F3" s="40">
        <v>299</v>
      </c>
      <c r="G3" s="40">
        <v>480</v>
      </c>
      <c r="H3" s="40"/>
      <c r="I3" s="40">
        <v>14</v>
      </c>
      <c r="J3" s="40">
        <f>I3*G3</f>
        <v>6720</v>
      </c>
      <c r="K3" s="23" t="s">
        <v>15</v>
      </c>
      <c r="L3" s="56" t="s">
        <v>101</v>
      </c>
    </row>
    <row r="4" spans="1:13" s="31" customFormat="1" ht="30" customHeight="1">
      <c r="A4" s="40">
        <v>2</v>
      </c>
      <c r="B4" s="40" t="s">
        <v>16</v>
      </c>
      <c r="C4" s="40" t="s">
        <v>17</v>
      </c>
      <c r="D4" s="40" t="s">
        <v>14</v>
      </c>
      <c r="E4" s="40">
        <v>11</v>
      </c>
      <c r="F4" s="40">
        <v>194</v>
      </c>
      <c r="G4" s="40">
        <v>216</v>
      </c>
      <c r="H4" s="40"/>
      <c r="I4" s="40">
        <v>80</v>
      </c>
      <c r="J4" s="40">
        <f t="shared" ref="J4:J63" si="0">I4*G4</f>
        <v>17280</v>
      </c>
      <c r="K4" s="23" t="s">
        <v>15</v>
      </c>
      <c r="L4" s="56" t="s">
        <v>102</v>
      </c>
    </row>
    <row r="5" spans="1:13" s="31" customFormat="1" ht="30" customHeight="1">
      <c r="A5" s="40">
        <v>3</v>
      </c>
      <c r="B5" s="41" t="s">
        <v>16</v>
      </c>
      <c r="C5" s="41" t="s">
        <v>18</v>
      </c>
      <c r="D5" s="40" t="s">
        <v>14</v>
      </c>
      <c r="E5" s="40">
        <v>4</v>
      </c>
      <c r="F5" s="40">
        <v>4</v>
      </c>
      <c r="G5" s="40">
        <v>5</v>
      </c>
      <c r="H5" s="40"/>
      <c r="I5" s="40">
        <v>30</v>
      </c>
      <c r="J5" s="40">
        <f t="shared" si="0"/>
        <v>150</v>
      </c>
      <c r="K5" s="23" t="s">
        <v>19</v>
      </c>
      <c r="L5" s="56" t="s">
        <v>103</v>
      </c>
    </row>
    <row r="6" spans="1:13" s="31" customFormat="1" ht="30" customHeight="1">
      <c r="A6" s="40">
        <v>4</v>
      </c>
      <c r="B6" s="41" t="s">
        <v>16</v>
      </c>
      <c r="C6" s="41" t="s">
        <v>20</v>
      </c>
      <c r="D6" s="40" t="s">
        <v>14</v>
      </c>
      <c r="E6" s="40">
        <v>3</v>
      </c>
      <c r="F6" s="40">
        <v>6</v>
      </c>
      <c r="G6" s="40">
        <v>3</v>
      </c>
      <c r="H6" s="40"/>
      <c r="I6" s="40">
        <v>50</v>
      </c>
      <c r="J6" s="40">
        <f t="shared" si="0"/>
        <v>150</v>
      </c>
      <c r="K6" s="23" t="s">
        <v>15</v>
      </c>
      <c r="L6" s="56" t="s">
        <v>104</v>
      </c>
    </row>
    <row r="7" spans="1:13" s="31" customFormat="1" ht="30" customHeight="1">
      <c r="A7" s="40">
        <v>5</v>
      </c>
      <c r="B7" s="40" t="s">
        <v>21</v>
      </c>
      <c r="C7" s="40" t="s">
        <v>22</v>
      </c>
      <c r="D7" s="40" t="s">
        <v>14</v>
      </c>
      <c r="E7" s="40">
        <v>87</v>
      </c>
      <c r="F7" s="40">
        <v>69</v>
      </c>
      <c r="G7" s="40">
        <v>53</v>
      </c>
      <c r="H7" s="40"/>
      <c r="I7" s="40">
        <v>204.12</v>
      </c>
      <c r="J7" s="40">
        <f t="shared" si="0"/>
        <v>10818.36</v>
      </c>
      <c r="K7" s="23" t="s">
        <v>15</v>
      </c>
      <c r="L7" s="56" t="s">
        <v>104</v>
      </c>
    </row>
    <row r="8" spans="1:13" s="31" customFormat="1" ht="30" customHeight="1">
      <c r="A8" s="40">
        <v>6</v>
      </c>
      <c r="B8" s="40" t="s">
        <v>23</v>
      </c>
      <c r="C8" s="40" t="s">
        <v>24</v>
      </c>
      <c r="D8" s="40" t="s">
        <v>14</v>
      </c>
      <c r="E8" s="40">
        <v>186</v>
      </c>
      <c r="F8" s="40">
        <v>253</v>
      </c>
      <c r="G8" s="40">
        <v>251</v>
      </c>
      <c r="H8" s="40"/>
      <c r="I8" s="40">
        <v>80</v>
      </c>
      <c r="J8" s="40">
        <f t="shared" si="0"/>
        <v>20080</v>
      </c>
      <c r="K8" s="24" t="s">
        <v>15</v>
      </c>
      <c r="L8" s="56" t="s">
        <v>104</v>
      </c>
    </row>
    <row r="9" spans="1:13" s="31" customFormat="1" ht="30" customHeight="1">
      <c r="A9" s="40">
        <v>7</v>
      </c>
      <c r="B9" s="40" t="s">
        <v>23</v>
      </c>
      <c r="C9" s="40" t="s">
        <v>25</v>
      </c>
      <c r="D9" s="40" t="s">
        <v>14</v>
      </c>
      <c r="E9" s="40">
        <v>6</v>
      </c>
      <c r="F9" s="40">
        <v>4</v>
      </c>
      <c r="G9" s="40">
        <v>2</v>
      </c>
      <c r="H9" s="40"/>
      <c r="I9" s="40">
        <v>80</v>
      </c>
      <c r="J9" s="40">
        <f t="shared" si="0"/>
        <v>160</v>
      </c>
      <c r="K9" s="24" t="s">
        <v>15</v>
      </c>
      <c r="L9" s="56" t="s">
        <v>105</v>
      </c>
    </row>
    <row r="10" spans="1:13" s="31" customFormat="1" ht="30" customHeight="1">
      <c r="A10" s="40">
        <v>8</v>
      </c>
      <c r="B10" s="40" t="s">
        <v>23</v>
      </c>
      <c r="C10" s="40" t="s">
        <v>26</v>
      </c>
      <c r="D10" s="40" t="s">
        <v>14</v>
      </c>
      <c r="E10" s="40">
        <v>1</v>
      </c>
      <c r="F10" s="40">
        <v>5</v>
      </c>
      <c r="G10" s="40">
        <v>3</v>
      </c>
      <c r="H10" s="40"/>
      <c r="I10" s="40">
        <v>80</v>
      </c>
      <c r="J10" s="40">
        <f t="shared" si="0"/>
        <v>240</v>
      </c>
      <c r="K10" s="24" t="s">
        <v>15</v>
      </c>
      <c r="L10" s="56" t="s">
        <v>106</v>
      </c>
    </row>
    <row r="11" spans="1:13" s="33" customFormat="1" ht="30" customHeight="1">
      <c r="A11" s="40">
        <v>9</v>
      </c>
      <c r="B11" s="4" t="s">
        <v>23</v>
      </c>
      <c r="C11" s="4" t="s">
        <v>27</v>
      </c>
      <c r="D11" s="40" t="s">
        <v>14</v>
      </c>
      <c r="E11" s="42">
        <v>0</v>
      </c>
      <c r="F11" s="42">
        <v>0</v>
      </c>
      <c r="G11" s="40">
        <v>0</v>
      </c>
      <c r="H11" s="40"/>
      <c r="I11" s="60">
        <v>150</v>
      </c>
      <c r="J11" s="40">
        <f t="shared" si="0"/>
        <v>0</v>
      </c>
      <c r="K11" s="24" t="s">
        <v>15</v>
      </c>
      <c r="L11" s="56" t="s">
        <v>107</v>
      </c>
    </row>
    <row r="12" spans="1:13" s="31" customFormat="1" ht="30" customHeight="1">
      <c r="A12" s="40">
        <v>10</v>
      </c>
      <c r="B12" s="40" t="s">
        <v>28</v>
      </c>
      <c r="C12" s="40" t="s">
        <v>29</v>
      </c>
      <c r="D12" s="40" t="s">
        <v>14</v>
      </c>
      <c r="E12" s="40">
        <v>0</v>
      </c>
      <c r="F12" s="40">
        <v>1</v>
      </c>
      <c r="G12" s="40">
        <v>4</v>
      </c>
      <c r="H12" s="40"/>
      <c r="I12" s="40">
        <v>563.76</v>
      </c>
      <c r="J12" s="40">
        <f t="shared" si="0"/>
        <v>2255.04</v>
      </c>
      <c r="K12" s="24" t="s">
        <v>15</v>
      </c>
      <c r="L12" s="56" t="s">
        <v>108</v>
      </c>
    </row>
    <row r="13" spans="1:13" s="31" customFormat="1" ht="30" customHeight="1">
      <c r="A13" s="40">
        <v>11</v>
      </c>
      <c r="B13" s="40" t="s">
        <v>28</v>
      </c>
      <c r="C13" s="40" t="s">
        <v>30</v>
      </c>
      <c r="D13" s="40" t="s">
        <v>14</v>
      </c>
      <c r="E13" s="40">
        <v>0</v>
      </c>
      <c r="F13" s="40">
        <v>0</v>
      </c>
      <c r="G13" s="40">
        <v>1</v>
      </c>
      <c r="H13" s="40"/>
      <c r="I13" s="40">
        <v>554.04</v>
      </c>
      <c r="J13" s="40">
        <f t="shared" si="0"/>
        <v>554.04</v>
      </c>
      <c r="K13" s="24" t="s">
        <v>15</v>
      </c>
      <c r="L13" s="56" t="s">
        <v>108</v>
      </c>
    </row>
    <row r="14" spans="1:13" s="31" customFormat="1" ht="30" customHeight="1">
      <c r="A14" s="40">
        <v>12</v>
      </c>
      <c r="B14" s="40" t="s">
        <v>28</v>
      </c>
      <c r="C14" s="40" t="s">
        <v>31</v>
      </c>
      <c r="D14" s="40" t="s">
        <v>14</v>
      </c>
      <c r="E14" s="40">
        <v>0</v>
      </c>
      <c r="F14" s="40">
        <v>0</v>
      </c>
      <c r="G14" s="40">
        <v>1</v>
      </c>
      <c r="H14" s="40"/>
      <c r="I14" s="40">
        <v>554.04</v>
      </c>
      <c r="J14" s="40">
        <f t="shared" si="0"/>
        <v>554.04</v>
      </c>
      <c r="K14" s="24" t="s">
        <v>15</v>
      </c>
      <c r="L14" s="56" t="s">
        <v>108</v>
      </c>
    </row>
    <row r="15" spans="1:13" s="31" customFormat="1" ht="30" customHeight="1">
      <c r="A15" s="40">
        <v>13</v>
      </c>
      <c r="B15" s="40" t="s">
        <v>28</v>
      </c>
      <c r="C15" s="40" t="s">
        <v>32</v>
      </c>
      <c r="D15" s="40" t="s">
        <v>14</v>
      </c>
      <c r="E15" s="40">
        <v>0</v>
      </c>
      <c r="F15" s="40">
        <v>0</v>
      </c>
      <c r="G15" s="40">
        <v>1</v>
      </c>
      <c r="H15" s="40"/>
      <c r="I15" s="40">
        <v>554.04</v>
      </c>
      <c r="J15" s="40">
        <f t="shared" si="0"/>
        <v>554.04</v>
      </c>
      <c r="K15" s="24" t="s">
        <v>15</v>
      </c>
      <c r="L15" s="56" t="s">
        <v>108</v>
      </c>
    </row>
    <row r="16" spans="1:13" s="31" customFormat="1" ht="30" customHeight="1">
      <c r="A16" s="40">
        <v>14</v>
      </c>
      <c r="B16" s="40" t="s">
        <v>28</v>
      </c>
      <c r="C16" s="40" t="s">
        <v>33</v>
      </c>
      <c r="D16" s="40" t="s">
        <v>14</v>
      </c>
      <c r="E16" s="40">
        <v>33</v>
      </c>
      <c r="F16" s="40">
        <v>42</v>
      </c>
      <c r="G16" s="40">
        <v>27</v>
      </c>
      <c r="H16" s="40"/>
      <c r="I16" s="40">
        <v>486</v>
      </c>
      <c r="J16" s="40">
        <f t="shared" si="0"/>
        <v>13122</v>
      </c>
      <c r="K16" s="24" t="s">
        <v>15</v>
      </c>
      <c r="L16" s="56" t="s">
        <v>109</v>
      </c>
    </row>
    <row r="17" spans="1:12" s="31" customFormat="1" ht="30" customHeight="1">
      <c r="A17" s="40">
        <v>15</v>
      </c>
      <c r="B17" s="40" t="s">
        <v>28</v>
      </c>
      <c r="C17" s="40" t="s">
        <v>34</v>
      </c>
      <c r="D17" s="40" t="s">
        <v>14</v>
      </c>
      <c r="E17" s="40">
        <v>27</v>
      </c>
      <c r="F17" s="40">
        <v>31</v>
      </c>
      <c r="G17" s="40">
        <v>17</v>
      </c>
      <c r="H17" s="40"/>
      <c r="I17" s="40">
        <v>583.20000000000005</v>
      </c>
      <c r="J17" s="40">
        <f t="shared" si="0"/>
        <v>9914.4</v>
      </c>
      <c r="K17" s="24" t="s">
        <v>15</v>
      </c>
      <c r="L17" s="56" t="s">
        <v>109</v>
      </c>
    </row>
    <row r="18" spans="1:12" s="31" customFormat="1" ht="30" customHeight="1">
      <c r="A18" s="40">
        <v>16</v>
      </c>
      <c r="B18" s="40" t="s">
        <v>28</v>
      </c>
      <c r="C18" s="40" t="s">
        <v>35</v>
      </c>
      <c r="D18" s="40" t="s">
        <v>14</v>
      </c>
      <c r="E18" s="40">
        <v>21</v>
      </c>
      <c r="F18" s="40">
        <v>17</v>
      </c>
      <c r="G18" s="40">
        <v>16</v>
      </c>
      <c r="H18" s="40"/>
      <c r="I18" s="40">
        <v>583.20000000000005</v>
      </c>
      <c r="J18" s="40">
        <f t="shared" si="0"/>
        <v>9331.2000000000007</v>
      </c>
      <c r="K18" s="24" t="s">
        <v>15</v>
      </c>
      <c r="L18" s="56" t="s">
        <v>109</v>
      </c>
    </row>
    <row r="19" spans="1:12" s="31" customFormat="1" ht="30" customHeight="1">
      <c r="A19" s="40">
        <v>17</v>
      </c>
      <c r="B19" s="40" t="s">
        <v>28</v>
      </c>
      <c r="C19" s="40" t="s">
        <v>36</v>
      </c>
      <c r="D19" s="40" t="s">
        <v>14</v>
      </c>
      <c r="E19" s="40">
        <v>24</v>
      </c>
      <c r="F19" s="40">
        <v>22</v>
      </c>
      <c r="G19" s="40">
        <v>14</v>
      </c>
      <c r="H19" s="40"/>
      <c r="I19" s="40">
        <v>583.20000000000005</v>
      </c>
      <c r="J19" s="40">
        <f t="shared" si="0"/>
        <v>8164.8</v>
      </c>
      <c r="K19" s="24" t="s">
        <v>15</v>
      </c>
      <c r="L19" s="56" t="s">
        <v>109</v>
      </c>
    </row>
    <row r="20" spans="1:12" s="31" customFormat="1" ht="30" customHeight="1">
      <c r="A20" s="40">
        <v>18</v>
      </c>
      <c r="B20" s="40" t="s">
        <v>28</v>
      </c>
      <c r="C20" s="40" t="s">
        <v>37</v>
      </c>
      <c r="D20" s="40" t="s">
        <v>14</v>
      </c>
      <c r="E20" s="40">
        <v>1</v>
      </c>
      <c r="F20" s="40">
        <v>1</v>
      </c>
      <c r="G20" s="40">
        <v>9</v>
      </c>
      <c r="H20" s="40"/>
      <c r="I20" s="40">
        <v>605.55999999999995</v>
      </c>
      <c r="J20" s="40">
        <f t="shared" si="0"/>
        <v>5450.04</v>
      </c>
      <c r="K20" s="24" t="s">
        <v>15</v>
      </c>
      <c r="L20" s="56" t="s">
        <v>110</v>
      </c>
    </row>
    <row r="21" spans="1:12" s="31" customFormat="1" ht="30" customHeight="1">
      <c r="A21" s="40">
        <v>19</v>
      </c>
      <c r="B21" s="40" t="s">
        <v>28</v>
      </c>
      <c r="C21" s="40" t="s">
        <v>38</v>
      </c>
      <c r="D21" s="40" t="s">
        <v>14</v>
      </c>
      <c r="E21" s="40">
        <v>6</v>
      </c>
      <c r="F21" s="40">
        <v>4</v>
      </c>
      <c r="G21" s="40">
        <v>4</v>
      </c>
      <c r="H21" s="40"/>
      <c r="I21" s="40">
        <v>467</v>
      </c>
      <c r="J21" s="40">
        <f t="shared" si="0"/>
        <v>1868</v>
      </c>
      <c r="K21" s="24" t="s">
        <v>15</v>
      </c>
      <c r="L21" s="56" t="s">
        <v>110</v>
      </c>
    </row>
    <row r="22" spans="1:12" s="31" customFormat="1" ht="30" customHeight="1">
      <c r="A22" s="40">
        <v>20</v>
      </c>
      <c r="B22" s="40" t="s">
        <v>28</v>
      </c>
      <c r="C22" s="40" t="s">
        <v>39</v>
      </c>
      <c r="D22" s="40" t="s">
        <v>14</v>
      </c>
      <c r="E22" s="40">
        <v>57</v>
      </c>
      <c r="F22" s="40">
        <v>61</v>
      </c>
      <c r="G22" s="40">
        <v>87</v>
      </c>
      <c r="H22" s="40"/>
      <c r="I22" s="40">
        <v>630.54</v>
      </c>
      <c r="J22" s="40">
        <f t="shared" si="0"/>
        <v>54856.98</v>
      </c>
      <c r="K22" s="24" t="s">
        <v>15</v>
      </c>
      <c r="L22" s="56" t="s">
        <v>111</v>
      </c>
    </row>
    <row r="23" spans="1:12" s="31" customFormat="1" ht="30" customHeight="1">
      <c r="A23" s="40">
        <v>21</v>
      </c>
      <c r="B23" s="40" t="s">
        <v>28</v>
      </c>
      <c r="C23" s="40" t="s">
        <v>40</v>
      </c>
      <c r="D23" s="40" t="s">
        <v>14</v>
      </c>
      <c r="E23" s="40">
        <v>6</v>
      </c>
      <c r="F23" s="40">
        <v>5</v>
      </c>
      <c r="G23" s="40">
        <v>6</v>
      </c>
      <c r="H23" s="40"/>
      <c r="I23" s="40">
        <v>427.68</v>
      </c>
      <c r="J23" s="40">
        <f t="shared" si="0"/>
        <v>2566.08</v>
      </c>
      <c r="K23" s="24" t="s">
        <v>15</v>
      </c>
      <c r="L23" s="56" t="s">
        <v>110</v>
      </c>
    </row>
    <row r="24" spans="1:12" s="31" customFormat="1" ht="30" customHeight="1">
      <c r="A24" s="40">
        <v>22</v>
      </c>
      <c r="B24" s="40" t="s">
        <v>28</v>
      </c>
      <c r="C24" s="40" t="s">
        <v>41</v>
      </c>
      <c r="D24" s="40" t="s">
        <v>14</v>
      </c>
      <c r="E24" s="40">
        <v>1</v>
      </c>
      <c r="F24" s="40">
        <v>1</v>
      </c>
      <c r="G24" s="40">
        <v>1</v>
      </c>
      <c r="H24" s="40"/>
      <c r="I24" s="40">
        <v>435.46</v>
      </c>
      <c r="J24" s="40">
        <f t="shared" si="0"/>
        <v>435.46</v>
      </c>
      <c r="K24" s="24" t="s">
        <v>15</v>
      </c>
      <c r="L24" s="56" t="s">
        <v>104</v>
      </c>
    </row>
    <row r="25" spans="1:12" s="31" customFormat="1" ht="30" customHeight="1">
      <c r="A25" s="40">
        <v>23</v>
      </c>
      <c r="B25" s="40" t="s">
        <v>28</v>
      </c>
      <c r="C25" s="40" t="s">
        <v>42</v>
      </c>
      <c r="D25" s="40" t="s">
        <v>14</v>
      </c>
      <c r="E25" s="40">
        <v>0</v>
      </c>
      <c r="F25" s="40">
        <v>1</v>
      </c>
      <c r="G25" s="40">
        <v>0</v>
      </c>
      <c r="H25" s="40"/>
      <c r="I25" s="40">
        <v>500</v>
      </c>
      <c r="J25" s="40">
        <f t="shared" si="0"/>
        <v>0</v>
      </c>
      <c r="K25" s="24" t="s">
        <v>15</v>
      </c>
      <c r="L25" s="56" t="s">
        <v>112</v>
      </c>
    </row>
    <row r="26" spans="1:12" s="32" customFormat="1" ht="30" customHeight="1">
      <c r="A26" s="40">
        <v>24</v>
      </c>
      <c r="B26" s="4" t="s">
        <v>28</v>
      </c>
      <c r="C26" s="4" t="s">
        <v>43</v>
      </c>
      <c r="D26" s="40" t="s">
        <v>14</v>
      </c>
      <c r="E26" s="42">
        <v>0</v>
      </c>
      <c r="F26" s="42">
        <v>0</v>
      </c>
      <c r="G26" s="40">
        <v>0</v>
      </c>
      <c r="H26" s="40"/>
      <c r="I26" s="42">
        <v>520</v>
      </c>
      <c r="J26" s="40">
        <f t="shared" si="0"/>
        <v>0</v>
      </c>
      <c r="K26" s="24" t="s">
        <v>15</v>
      </c>
      <c r="L26" s="56" t="s">
        <v>113</v>
      </c>
    </row>
    <row r="27" spans="1:12" s="32" customFormat="1" ht="30" customHeight="1">
      <c r="A27" s="40">
        <v>25</v>
      </c>
      <c r="B27" s="44" t="s">
        <v>28</v>
      </c>
      <c r="C27" s="44" t="s">
        <v>44</v>
      </c>
      <c r="D27" s="40" t="s">
        <v>14</v>
      </c>
      <c r="E27" s="42">
        <v>0</v>
      </c>
      <c r="F27" s="42">
        <v>1</v>
      </c>
      <c r="G27" s="40">
        <v>0</v>
      </c>
      <c r="H27" s="40"/>
      <c r="I27" s="42">
        <v>1180</v>
      </c>
      <c r="J27" s="40">
        <f t="shared" si="0"/>
        <v>0</v>
      </c>
      <c r="K27" s="24" t="s">
        <v>15</v>
      </c>
      <c r="L27" s="56" t="s">
        <v>114</v>
      </c>
    </row>
    <row r="28" spans="1:12" s="32" customFormat="1" ht="30" customHeight="1">
      <c r="A28" s="40">
        <v>26</v>
      </c>
      <c r="B28" s="4" t="s">
        <v>28</v>
      </c>
      <c r="C28" s="4" t="s">
        <v>45</v>
      </c>
      <c r="D28" s="40" t="s">
        <v>14</v>
      </c>
      <c r="E28" s="42">
        <v>1</v>
      </c>
      <c r="F28" s="42">
        <v>0</v>
      </c>
      <c r="G28" s="40">
        <v>1</v>
      </c>
      <c r="H28" s="40"/>
      <c r="I28" s="42">
        <v>709.56</v>
      </c>
      <c r="J28" s="40">
        <f t="shared" si="0"/>
        <v>709.56</v>
      </c>
      <c r="K28" s="43" t="s">
        <v>15</v>
      </c>
      <c r="L28" s="56" t="s">
        <v>115</v>
      </c>
    </row>
    <row r="29" spans="1:12" s="33" customFormat="1" ht="30" customHeight="1">
      <c r="A29" s="40">
        <v>27</v>
      </c>
      <c r="B29" s="44" t="s">
        <v>28</v>
      </c>
      <c r="C29" s="44" t="s">
        <v>46</v>
      </c>
      <c r="D29" s="40" t="s">
        <v>14</v>
      </c>
      <c r="E29" s="42">
        <v>1</v>
      </c>
      <c r="F29" s="42">
        <v>2</v>
      </c>
      <c r="G29" s="40">
        <v>8</v>
      </c>
      <c r="H29" s="40"/>
      <c r="I29" s="42">
        <v>466.56</v>
      </c>
      <c r="J29" s="40">
        <f t="shared" si="0"/>
        <v>3732.48</v>
      </c>
      <c r="K29" s="24" t="s">
        <v>15</v>
      </c>
      <c r="L29" s="56" t="s">
        <v>110</v>
      </c>
    </row>
    <row r="30" spans="1:12" s="33" customFormat="1" ht="30" customHeight="1">
      <c r="A30" s="40">
        <v>28</v>
      </c>
      <c r="B30" s="44" t="s">
        <v>28</v>
      </c>
      <c r="C30" s="44" t="s">
        <v>47</v>
      </c>
      <c r="D30" s="40" t="s">
        <v>14</v>
      </c>
      <c r="E30" s="42">
        <v>0</v>
      </c>
      <c r="F30" s="42">
        <v>2</v>
      </c>
      <c r="G30" s="40">
        <v>5</v>
      </c>
      <c r="H30" s="40"/>
      <c r="I30" s="42">
        <v>486</v>
      </c>
      <c r="J30" s="40">
        <f t="shared" si="0"/>
        <v>2430</v>
      </c>
      <c r="K30" s="24" t="s">
        <v>15</v>
      </c>
      <c r="L30" s="56" t="s">
        <v>116</v>
      </c>
    </row>
    <row r="31" spans="1:12" s="33" customFormat="1" ht="30" customHeight="1">
      <c r="A31" s="40">
        <v>29</v>
      </c>
      <c r="B31" s="41" t="s">
        <v>28</v>
      </c>
      <c r="C31" s="41" t="s">
        <v>48</v>
      </c>
      <c r="D31" s="40" t="s">
        <v>14</v>
      </c>
      <c r="E31" s="42">
        <v>0</v>
      </c>
      <c r="F31" s="42">
        <v>0</v>
      </c>
      <c r="G31" s="40">
        <v>5</v>
      </c>
      <c r="H31" s="40"/>
      <c r="I31" s="42">
        <v>486</v>
      </c>
      <c r="J31" s="40">
        <f t="shared" si="0"/>
        <v>2430</v>
      </c>
      <c r="K31" s="24" t="s">
        <v>15</v>
      </c>
      <c r="L31" s="56" t="s">
        <v>110</v>
      </c>
    </row>
    <row r="32" spans="1:12" s="33" customFormat="1" ht="30" customHeight="1">
      <c r="A32" s="40">
        <v>30</v>
      </c>
      <c r="B32" s="41" t="s">
        <v>28</v>
      </c>
      <c r="C32" s="41" t="s">
        <v>49</v>
      </c>
      <c r="D32" s="40" t="s">
        <v>14</v>
      </c>
      <c r="E32" s="42">
        <v>0</v>
      </c>
      <c r="F32" s="42">
        <v>0</v>
      </c>
      <c r="G32" s="40">
        <v>6</v>
      </c>
      <c r="H32" s="40"/>
      <c r="I32" s="42">
        <v>486</v>
      </c>
      <c r="J32" s="40">
        <f t="shared" si="0"/>
        <v>2916</v>
      </c>
      <c r="K32" s="24" t="s">
        <v>15</v>
      </c>
      <c r="L32" s="56" t="s">
        <v>110</v>
      </c>
    </row>
    <row r="33" spans="1:12" s="32" customFormat="1" ht="30" customHeight="1">
      <c r="A33" s="40">
        <v>31</v>
      </c>
      <c r="B33" s="41" t="s">
        <v>50</v>
      </c>
      <c r="C33" s="41" t="s">
        <v>51</v>
      </c>
      <c r="D33" s="40" t="s">
        <v>14</v>
      </c>
      <c r="E33" s="42">
        <v>0</v>
      </c>
      <c r="F33" s="42">
        <v>2</v>
      </c>
      <c r="G33" s="40">
        <v>8</v>
      </c>
      <c r="H33" s="40"/>
      <c r="I33" s="42">
        <v>65</v>
      </c>
      <c r="J33" s="40">
        <f t="shared" si="0"/>
        <v>520</v>
      </c>
      <c r="K33" s="24" t="s">
        <v>19</v>
      </c>
      <c r="L33" s="56" t="s">
        <v>117</v>
      </c>
    </row>
    <row r="34" spans="1:12" s="32" customFormat="1" ht="30" customHeight="1">
      <c r="A34" s="40">
        <v>32</v>
      </c>
      <c r="B34" s="41" t="s">
        <v>50</v>
      </c>
      <c r="C34" s="41" t="s">
        <v>52</v>
      </c>
      <c r="D34" s="40" t="s">
        <v>14</v>
      </c>
      <c r="E34" s="42">
        <v>0</v>
      </c>
      <c r="F34" s="42">
        <v>3</v>
      </c>
      <c r="G34" s="40">
        <v>4</v>
      </c>
      <c r="H34" s="40"/>
      <c r="I34" s="42">
        <v>88</v>
      </c>
      <c r="J34" s="40">
        <f t="shared" si="0"/>
        <v>352</v>
      </c>
      <c r="K34" s="24" t="s">
        <v>19</v>
      </c>
      <c r="L34" s="56" t="s">
        <v>118</v>
      </c>
    </row>
    <row r="35" spans="1:12" s="32" customFormat="1" ht="30" customHeight="1">
      <c r="A35" s="40">
        <v>33</v>
      </c>
      <c r="B35" s="41" t="s">
        <v>50</v>
      </c>
      <c r="C35" s="41" t="s">
        <v>53</v>
      </c>
      <c r="D35" s="40" t="s">
        <v>14</v>
      </c>
      <c r="E35" s="42">
        <v>5</v>
      </c>
      <c r="F35" s="42">
        <v>4</v>
      </c>
      <c r="G35" s="40">
        <v>2</v>
      </c>
      <c r="H35" s="40"/>
      <c r="I35" s="42">
        <v>126</v>
      </c>
      <c r="J35" s="40">
        <f t="shared" si="0"/>
        <v>252</v>
      </c>
      <c r="K35" s="24" t="s">
        <v>15</v>
      </c>
      <c r="L35" s="56" t="s">
        <v>119</v>
      </c>
    </row>
    <row r="36" spans="1:12" s="32" customFormat="1" ht="30" customHeight="1">
      <c r="A36" s="40">
        <v>34</v>
      </c>
      <c r="B36" s="41" t="s">
        <v>50</v>
      </c>
      <c r="C36" s="41" t="s">
        <v>54</v>
      </c>
      <c r="D36" s="40" t="s">
        <v>14</v>
      </c>
      <c r="E36" s="42">
        <v>5</v>
      </c>
      <c r="F36" s="42">
        <v>6</v>
      </c>
      <c r="G36" s="40">
        <v>2</v>
      </c>
      <c r="H36" s="40"/>
      <c r="I36" s="42">
        <v>126</v>
      </c>
      <c r="J36" s="40">
        <f t="shared" si="0"/>
        <v>252</v>
      </c>
      <c r="K36" s="24" t="s">
        <v>15</v>
      </c>
      <c r="L36" s="56" t="s">
        <v>120</v>
      </c>
    </row>
    <row r="37" spans="1:12" s="32" customFormat="1" ht="30" customHeight="1">
      <c r="A37" s="40">
        <v>35</v>
      </c>
      <c r="B37" s="41" t="s">
        <v>50</v>
      </c>
      <c r="C37" s="41" t="s">
        <v>55</v>
      </c>
      <c r="D37" s="40" t="s">
        <v>14</v>
      </c>
      <c r="E37" s="42">
        <v>2</v>
      </c>
      <c r="F37" s="42">
        <v>7</v>
      </c>
      <c r="G37" s="40">
        <v>2</v>
      </c>
      <c r="H37" s="40"/>
      <c r="I37" s="42">
        <v>134</v>
      </c>
      <c r="J37" s="40">
        <f t="shared" si="0"/>
        <v>268</v>
      </c>
      <c r="K37" s="24" t="s">
        <v>15</v>
      </c>
      <c r="L37" s="56" t="s">
        <v>120</v>
      </c>
    </row>
    <row r="38" spans="1:12" s="32" customFormat="1" ht="30" customHeight="1">
      <c r="A38" s="40">
        <v>36</v>
      </c>
      <c r="B38" s="41" t="s">
        <v>50</v>
      </c>
      <c r="C38" s="41" t="s">
        <v>56</v>
      </c>
      <c r="D38" s="40" t="s">
        <v>14</v>
      </c>
      <c r="E38" s="42">
        <v>5</v>
      </c>
      <c r="F38" s="42">
        <v>4</v>
      </c>
      <c r="G38" s="40">
        <v>2</v>
      </c>
      <c r="H38" s="40"/>
      <c r="I38" s="42">
        <v>126</v>
      </c>
      <c r="J38" s="40">
        <f t="shared" si="0"/>
        <v>252</v>
      </c>
      <c r="K38" s="24" t="s">
        <v>15</v>
      </c>
      <c r="L38" s="56" t="s">
        <v>119</v>
      </c>
    </row>
    <row r="39" spans="1:12" s="32" customFormat="1" ht="30" customHeight="1">
      <c r="A39" s="40">
        <v>37</v>
      </c>
      <c r="B39" s="41" t="s">
        <v>50</v>
      </c>
      <c r="C39" s="41" t="s">
        <v>121</v>
      </c>
      <c r="D39" s="40" t="s">
        <v>14</v>
      </c>
      <c r="E39" s="42"/>
      <c r="F39" s="42"/>
      <c r="G39" s="40">
        <v>5</v>
      </c>
      <c r="H39" s="40"/>
      <c r="I39" s="42">
        <v>88.2</v>
      </c>
      <c r="J39" s="40">
        <f t="shared" si="0"/>
        <v>441</v>
      </c>
      <c r="K39" s="24"/>
      <c r="L39" s="56" t="s">
        <v>122</v>
      </c>
    </row>
    <row r="40" spans="1:12" s="32" customFormat="1" ht="30" customHeight="1">
      <c r="A40" s="40">
        <v>38</v>
      </c>
      <c r="B40" s="41" t="s">
        <v>50</v>
      </c>
      <c r="C40" s="41" t="s">
        <v>123</v>
      </c>
      <c r="D40" s="40" t="s">
        <v>14</v>
      </c>
      <c r="E40" s="42"/>
      <c r="F40" s="42"/>
      <c r="G40" s="40">
        <v>4</v>
      </c>
      <c r="H40" s="40"/>
      <c r="I40" s="42">
        <v>98</v>
      </c>
      <c r="J40" s="40"/>
      <c r="K40" s="24"/>
      <c r="L40" s="56" t="s">
        <v>122</v>
      </c>
    </row>
    <row r="41" spans="1:12" s="32" customFormat="1" ht="30" customHeight="1">
      <c r="A41" s="40">
        <v>39</v>
      </c>
      <c r="B41" s="41" t="s">
        <v>50</v>
      </c>
      <c r="C41" s="41" t="s">
        <v>57</v>
      </c>
      <c r="D41" s="40" t="s">
        <v>14</v>
      </c>
      <c r="E41" s="42">
        <v>18</v>
      </c>
      <c r="F41" s="42">
        <v>4</v>
      </c>
      <c r="G41" s="40">
        <v>5</v>
      </c>
      <c r="H41" s="40"/>
      <c r="I41" s="42">
        <v>68</v>
      </c>
      <c r="J41" s="40">
        <f t="shared" si="0"/>
        <v>340</v>
      </c>
      <c r="K41" s="24" t="s">
        <v>15</v>
      </c>
      <c r="L41" s="56" t="s">
        <v>124</v>
      </c>
    </row>
    <row r="42" spans="1:12" s="32" customFormat="1" ht="30" customHeight="1">
      <c r="A42" s="40">
        <v>40</v>
      </c>
      <c r="B42" s="41" t="s">
        <v>50</v>
      </c>
      <c r="C42" s="41" t="s">
        <v>58</v>
      </c>
      <c r="D42" s="40" t="s">
        <v>14</v>
      </c>
      <c r="E42" s="42">
        <v>12</v>
      </c>
      <c r="F42" s="42">
        <v>3</v>
      </c>
      <c r="G42" s="40">
        <v>5</v>
      </c>
      <c r="H42" s="40"/>
      <c r="I42" s="42">
        <v>68</v>
      </c>
      <c r="J42" s="40">
        <f t="shared" si="0"/>
        <v>340</v>
      </c>
      <c r="K42" s="24" t="s">
        <v>15</v>
      </c>
      <c r="L42" s="56" t="s">
        <v>120</v>
      </c>
    </row>
    <row r="43" spans="1:12" s="32" customFormat="1" ht="30" customHeight="1">
      <c r="A43" s="40">
        <v>41</v>
      </c>
      <c r="B43" s="4" t="s">
        <v>50</v>
      </c>
      <c r="C43" s="41" t="s">
        <v>59</v>
      </c>
      <c r="D43" s="40" t="s">
        <v>14</v>
      </c>
      <c r="E43" s="42">
        <v>9</v>
      </c>
      <c r="F43" s="42">
        <v>8</v>
      </c>
      <c r="G43" s="40">
        <v>12</v>
      </c>
      <c r="H43" s="40"/>
      <c r="I43" s="42">
        <v>135</v>
      </c>
      <c r="J43" s="40">
        <f t="shared" si="0"/>
        <v>1620</v>
      </c>
      <c r="K43" s="24" t="s">
        <v>15</v>
      </c>
      <c r="L43" s="56" t="s">
        <v>110</v>
      </c>
    </row>
    <row r="44" spans="1:12" s="32" customFormat="1" ht="30" customHeight="1">
      <c r="A44" s="40">
        <v>42</v>
      </c>
      <c r="B44" s="4" t="s">
        <v>50</v>
      </c>
      <c r="C44" s="41" t="s">
        <v>60</v>
      </c>
      <c r="D44" s="40" t="s">
        <v>14</v>
      </c>
      <c r="E44" s="42">
        <v>5</v>
      </c>
      <c r="F44" s="42">
        <v>7</v>
      </c>
      <c r="G44" s="40">
        <v>8</v>
      </c>
      <c r="H44" s="40"/>
      <c r="I44" s="42">
        <v>175</v>
      </c>
      <c r="J44" s="40">
        <f t="shared" si="0"/>
        <v>1400</v>
      </c>
      <c r="K44" s="24" t="s">
        <v>15</v>
      </c>
      <c r="L44" s="56" t="s">
        <v>110</v>
      </c>
    </row>
    <row r="45" spans="1:12" s="32" customFormat="1" ht="30" customHeight="1">
      <c r="A45" s="40">
        <v>43</v>
      </c>
      <c r="B45" s="4" t="s">
        <v>50</v>
      </c>
      <c r="C45" s="41" t="s">
        <v>61</v>
      </c>
      <c r="D45" s="40" t="s">
        <v>14</v>
      </c>
      <c r="E45" s="42">
        <v>0</v>
      </c>
      <c r="F45" s="42">
        <v>0</v>
      </c>
      <c r="G45" s="40">
        <v>1</v>
      </c>
      <c r="H45" s="40"/>
      <c r="I45" s="42">
        <v>190</v>
      </c>
      <c r="J45" s="40">
        <f t="shared" si="0"/>
        <v>190</v>
      </c>
      <c r="K45" s="43" t="s">
        <v>19</v>
      </c>
      <c r="L45" s="56" t="s">
        <v>125</v>
      </c>
    </row>
    <row r="46" spans="1:12" s="32" customFormat="1" ht="30" customHeight="1">
      <c r="A46" s="40">
        <v>44</v>
      </c>
      <c r="B46" s="4" t="s">
        <v>50</v>
      </c>
      <c r="C46" s="41" t="s">
        <v>62</v>
      </c>
      <c r="D46" s="40" t="s">
        <v>14</v>
      </c>
      <c r="E46" s="42">
        <v>0</v>
      </c>
      <c r="F46" s="42">
        <v>0</v>
      </c>
      <c r="G46" s="40">
        <v>1</v>
      </c>
      <c r="H46" s="40"/>
      <c r="I46" s="42">
        <v>98</v>
      </c>
      <c r="J46" s="40">
        <f t="shared" si="0"/>
        <v>98</v>
      </c>
      <c r="K46" s="43" t="s">
        <v>19</v>
      </c>
      <c r="L46" s="56" t="s">
        <v>125</v>
      </c>
    </row>
    <row r="47" spans="1:12" s="32" customFormat="1" ht="30" customHeight="1">
      <c r="A47" s="40">
        <v>45</v>
      </c>
      <c r="B47" s="4" t="s">
        <v>50</v>
      </c>
      <c r="C47" s="41" t="s">
        <v>63</v>
      </c>
      <c r="D47" s="40" t="s">
        <v>14</v>
      </c>
      <c r="E47" s="42">
        <v>0</v>
      </c>
      <c r="F47" s="42">
        <v>0</v>
      </c>
      <c r="G47" s="40">
        <v>1</v>
      </c>
      <c r="H47" s="40"/>
      <c r="I47" s="42">
        <v>98</v>
      </c>
      <c r="J47" s="40">
        <f t="shared" si="0"/>
        <v>98</v>
      </c>
      <c r="K47" s="43" t="s">
        <v>19</v>
      </c>
      <c r="L47" s="56" t="s">
        <v>126</v>
      </c>
    </row>
    <row r="48" spans="1:12" s="50" customFormat="1" ht="30" customHeight="1">
      <c r="A48" s="40">
        <v>46</v>
      </c>
      <c r="B48" s="4" t="s">
        <v>50</v>
      </c>
      <c r="C48" s="41" t="s">
        <v>64</v>
      </c>
      <c r="D48" s="40" t="s">
        <v>14</v>
      </c>
      <c r="E48" s="42">
        <v>0</v>
      </c>
      <c r="F48" s="42">
        <v>0</v>
      </c>
      <c r="G48" s="40">
        <v>1</v>
      </c>
      <c r="H48" s="40"/>
      <c r="I48" s="40">
        <v>98</v>
      </c>
      <c r="J48" s="40">
        <f t="shared" si="0"/>
        <v>98</v>
      </c>
      <c r="K48" s="43" t="s">
        <v>19</v>
      </c>
      <c r="L48" s="56" t="s">
        <v>125</v>
      </c>
    </row>
    <row r="49" spans="1:13" s="34" customFormat="1" ht="30" customHeight="1">
      <c r="A49" s="40">
        <v>47</v>
      </c>
      <c r="B49" s="40" t="s">
        <v>65</v>
      </c>
      <c r="C49" s="40" t="s">
        <v>66</v>
      </c>
      <c r="D49" s="40" t="s">
        <v>14</v>
      </c>
      <c r="E49" s="40">
        <v>10</v>
      </c>
      <c r="F49" s="40">
        <v>8</v>
      </c>
      <c r="G49" s="40">
        <v>8</v>
      </c>
      <c r="H49" s="40"/>
      <c r="I49" s="40">
        <v>505.44</v>
      </c>
      <c r="J49" s="40">
        <f t="shared" si="0"/>
        <v>4043.52</v>
      </c>
      <c r="K49" s="24" t="s">
        <v>15</v>
      </c>
      <c r="L49" s="56" t="s">
        <v>127</v>
      </c>
    </row>
    <row r="50" spans="1:13" s="34" customFormat="1" ht="30" customHeight="1">
      <c r="A50" s="40">
        <v>48</v>
      </c>
      <c r="B50" s="40" t="s">
        <v>65</v>
      </c>
      <c r="C50" s="40" t="s">
        <v>67</v>
      </c>
      <c r="D50" s="40" t="s">
        <v>14</v>
      </c>
      <c r="E50" s="40">
        <v>4</v>
      </c>
      <c r="F50" s="40">
        <v>5</v>
      </c>
      <c r="G50" s="40">
        <v>11</v>
      </c>
      <c r="H50" s="40"/>
      <c r="I50" s="40">
        <v>342</v>
      </c>
      <c r="J50" s="40">
        <f t="shared" si="0"/>
        <v>3762</v>
      </c>
      <c r="K50" s="24" t="s">
        <v>15</v>
      </c>
      <c r="L50" s="56" t="s">
        <v>128</v>
      </c>
    </row>
    <row r="51" spans="1:13" s="31" customFormat="1" ht="30" customHeight="1">
      <c r="A51" s="40">
        <v>49</v>
      </c>
      <c r="B51" s="40" t="s">
        <v>68</v>
      </c>
      <c r="C51" s="40" t="s">
        <v>69</v>
      </c>
      <c r="D51" s="40" t="s">
        <v>14</v>
      </c>
      <c r="E51" s="40">
        <v>18</v>
      </c>
      <c r="F51" s="40">
        <v>24</v>
      </c>
      <c r="G51" s="40">
        <v>25</v>
      </c>
      <c r="H51" s="40"/>
      <c r="I51" s="40">
        <v>573.01</v>
      </c>
      <c r="J51" s="40">
        <f t="shared" si="0"/>
        <v>14325.25</v>
      </c>
      <c r="K51" s="24" t="s">
        <v>15</v>
      </c>
      <c r="L51" s="56" t="s">
        <v>104</v>
      </c>
    </row>
    <row r="52" spans="1:13" s="31" customFormat="1" ht="30" customHeight="1">
      <c r="A52" s="40">
        <v>50</v>
      </c>
      <c r="B52" s="40" t="s">
        <v>68</v>
      </c>
      <c r="C52" s="40" t="s">
        <v>70</v>
      </c>
      <c r="D52" s="40" t="s">
        <v>14</v>
      </c>
      <c r="E52" s="40">
        <v>18</v>
      </c>
      <c r="F52" s="40">
        <v>23</v>
      </c>
      <c r="G52" s="40">
        <v>29</v>
      </c>
      <c r="H52" s="40"/>
      <c r="I52" s="40">
        <v>573.01</v>
      </c>
      <c r="J52" s="40">
        <f t="shared" si="0"/>
        <v>16617.29</v>
      </c>
      <c r="K52" s="24" t="s">
        <v>15</v>
      </c>
      <c r="L52" s="56" t="s">
        <v>104</v>
      </c>
    </row>
    <row r="53" spans="1:13" s="31" customFormat="1" ht="30" customHeight="1">
      <c r="A53" s="40">
        <v>51</v>
      </c>
      <c r="B53" s="40" t="s">
        <v>68</v>
      </c>
      <c r="C53" s="40" t="s">
        <v>71</v>
      </c>
      <c r="D53" s="40" t="s">
        <v>14</v>
      </c>
      <c r="E53" s="40">
        <v>17</v>
      </c>
      <c r="F53" s="40">
        <v>22</v>
      </c>
      <c r="G53" s="40">
        <v>24</v>
      </c>
      <c r="H53" s="40"/>
      <c r="I53" s="40">
        <v>573.01</v>
      </c>
      <c r="J53" s="40">
        <f t="shared" si="0"/>
        <v>13752.24</v>
      </c>
      <c r="K53" s="24" t="s">
        <v>15</v>
      </c>
      <c r="L53" s="56" t="s">
        <v>104</v>
      </c>
    </row>
    <row r="54" spans="1:13" s="31" customFormat="1" ht="30" customHeight="1">
      <c r="A54" s="40">
        <v>52</v>
      </c>
      <c r="B54" s="40" t="s">
        <v>68</v>
      </c>
      <c r="C54" s="40" t="s">
        <v>72</v>
      </c>
      <c r="D54" s="40" t="s">
        <v>14</v>
      </c>
      <c r="E54" s="40">
        <v>17</v>
      </c>
      <c r="F54" s="40">
        <v>28</v>
      </c>
      <c r="G54" s="40">
        <v>30</v>
      </c>
      <c r="H54" s="40"/>
      <c r="I54" s="40">
        <v>573.01</v>
      </c>
      <c r="J54" s="40">
        <f t="shared" si="0"/>
        <v>17190.3</v>
      </c>
      <c r="K54" s="24" t="s">
        <v>15</v>
      </c>
      <c r="L54" s="56" t="s">
        <v>104</v>
      </c>
    </row>
    <row r="55" spans="1:13" s="31" customFormat="1" ht="30" customHeight="1">
      <c r="A55" s="40">
        <v>53</v>
      </c>
      <c r="B55" s="44" t="s">
        <v>68</v>
      </c>
      <c r="C55" s="44" t="s">
        <v>73</v>
      </c>
      <c r="D55" s="40" t="s">
        <v>14</v>
      </c>
      <c r="E55" s="40">
        <v>0</v>
      </c>
      <c r="F55" s="40">
        <v>7</v>
      </c>
      <c r="G55" s="40">
        <v>18</v>
      </c>
      <c r="H55" s="40"/>
      <c r="I55" s="40">
        <v>340</v>
      </c>
      <c r="J55" s="40">
        <f t="shared" si="0"/>
        <v>6120</v>
      </c>
      <c r="K55" s="43" t="s">
        <v>19</v>
      </c>
      <c r="L55" s="56" t="s">
        <v>104</v>
      </c>
    </row>
    <row r="56" spans="1:13" s="31" customFormat="1" ht="30" customHeight="1">
      <c r="A56" s="40">
        <v>54</v>
      </c>
      <c r="B56" s="44" t="s">
        <v>68</v>
      </c>
      <c r="C56" s="44" t="s">
        <v>74</v>
      </c>
      <c r="D56" s="40" t="s">
        <v>14</v>
      </c>
      <c r="E56" s="40">
        <v>0</v>
      </c>
      <c r="F56" s="40">
        <v>7</v>
      </c>
      <c r="G56" s="40">
        <v>22</v>
      </c>
      <c r="H56" s="40"/>
      <c r="I56" s="40">
        <v>450</v>
      </c>
      <c r="J56" s="40">
        <f t="shared" si="0"/>
        <v>9900</v>
      </c>
      <c r="K56" s="43" t="s">
        <v>19</v>
      </c>
      <c r="L56" s="56" t="s">
        <v>104</v>
      </c>
    </row>
    <row r="57" spans="1:13" s="31" customFormat="1" ht="30" customHeight="1">
      <c r="A57" s="40">
        <v>55</v>
      </c>
      <c r="B57" s="44" t="s">
        <v>68</v>
      </c>
      <c r="C57" s="44" t="s">
        <v>75</v>
      </c>
      <c r="D57" s="40" t="s">
        <v>14</v>
      </c>
      <c r="E57" s="40">
        <v>0</v>
      </c>
      <c r="F57" s="40">
        <v>10</v>
      </c>
      <c r="G57" s="40">
        <v>14</v>
      </c>
      <c r="H57" s="40"/>
      <c r="I57" s="40">
        <v>450</v>
      </c>
      <c r="J57" s="40">
        <f t="shared" si="0"/>
        <v>6300</v>
      </c>
      <c r="K57" s="43" t="s">
        <v>19</v>
      </c>
      <c r="L57" s="56" t="s">
        <v>104</v>
      </c>
    </row>
    <row r="58" spans="1:13" s="31" customFormat="1" ht="30" customHeight="1">
      <c r="A58" s="40">
        <v>56</v>
      </c>
      <c r="B58" s="44" t="s">
        <v>68</v>
      </c>
      <c r="C58" s="44" t="s">
        <v>76</v>
      </c>
      <c r="D58" s="40" t="s">
        <v>14</v>
      </c>
      <c r="E58" s="40">
        <v>0</v>
      </c>
      <c r="F58" s="40">
        <v>7</v>
      </c>
      <c r="G58" s="40">
        <v>21</v>
      </c>
      <c r="H58" s="40"/>
      <c r="I58" s="40">
        <v>450</v>
      </c>
      <c r="J58" s="40">
        <f t="shared" si="0"/>
        <v>9450</v>
      </c>
      <c r="K58" s="43" t="s">
        <v>19</v>
      </c>
      <c r="L58" s="56" t="s">
        <v>104</v>
      </c>
    </row>
    <row r="59" spans="1:13" s="31" customFormat="1" ht="30" customHeight="1">
      <c r="A59" s="40">
        <v>57</v>
      </c>
      <c r="B59" s="40" t="s">
        <v>68</v>
      </c>
      <c r="C59" s="41" t="s">
        <v>77</v>
      </c>
      <c r="D59" s="40" t="s">
        <v>14</v>
      </c>
      <c r="E59" s="40">
        <v>1</v>
      </c>
      <c r="F59" s="40">
        <v>0</v>
      </c>
      <c r="G59" s="40"/>
      <c r="H59" s="40"/>
      <c r="I59" s="40">
        <v>370.28</v>
      </c>
      <c r="J59" s="40">
        <f t="shared" si="0"/>
        <v>0</v>
      </c>
      <c r="K59" s="24" t="s">
        <v>15</v>
      </c>
      <c r="L59" s="56" t="s">
        <v>129</v>
      </c>
    </row>
    <row r="60" spans="1:13" s="31" customFormat="1" ht="30" customHeight="1">
      <c r="A60" s="40">
        <v>58</v>
      </c>
      <c r="B60" s="40" t="s">
        <v>68</v>
      </c>
      <c r="C60" s="40" t="s">
        <v>78</v>
      </c>
      <c r="D60" s="40" t="s">
        <v>14</v>
      </c>
      <c r="E60" s="40">
        <v>1</v>
      </c>
      <c r="F60" s="40">
        <v>0</v>
      </c>
      <c r="G60" s="40"/>
      <c r="H60" s="40"/>
      <c r="I60" s="40">
        <v>379.08</v>
      </c>
      <c r="J60" s="40">
        <f t="shared" si="0"/>
        <v>0</v>
      </c>
      <c r="K60" s="24" t="s">
        <v>15</v>
      </c>
      <c r="L60" s="56" t="s">
        <v>130</v>
      </c>
    </row>
    <row r="61" spans="1:13" s="31" customFormat="1" ht="30" customHeight="1">
      <c r="A61" s="40">
        <v>59</v>
      </c>
      <c r="B61" s="40" t="s">
        <v>79</v>
      </c>
      <c r="C61" s="40" t="s">
        <v>80</v>
      </c>
      <c r="D61" s="40" t="s">
        <v>14</v>
      </c>
      <c r="E61" s="40">
        <v>2</v>
      </c>
      <c r="F61" s="40">
        <v>2</v>
      </c>
      <c r="G61" s="40"/>
      <c r="H61" s="40"/>
      <c r="I61" s="40">
        <v>391</v>
      </c>
      <c r="J61" s="40">
        <f t="shared" si="0"/>
        <v>0</v>
      </c>
      <c r="K61" s="24" t="s">
        <v>15</v>
      </c>
      <c r="L61" s="56" t="s">
        <v>107</v>
      </c>
    </row>
    <row r="62" spans="1:13" s="31" customFormat="1" ht="30" customHeight="1">
      <c r="A62" s="40">
        <v>60</v>
      </c>
      <c r="B62" s="40" t="s">
        <v>28</v>
      </c>
      <c r="C62" s="40" t="s">
        <v>81</v>
      </c>
      <c r="D62" s="40" t="s">
        <v>14</v>
      </c>
      <c r="E62" s="40">
        <v>0</v>
      </c>
      <c r="F62" s="40">
        <v>0</v>
      </c>
      <c r="G62" s="40"/>
      <c r="H62" s="40"/>
      <c r="I62" s="40">
        <v>485</v>
      </c>
      <c r="J62" s="40">
        <f t="shared" si="0"/>
        <v>0</v>
      </c>
      <c r="K62" s="24" t="s">
        <v>82</v>
      </c>
      <c r="L62" s="56" t="s">
        <v>131</v>
      </c>
      <c r="M62" s="31" t="s">
        <v>84</v>
      </c>
    </row>
    <row r="63" spans="1:13" s="31" customFormat="1" ht="30" customHeight="1">
      <c r="A63" s="40">
        <v>61</v>
      </c>
      <c r="B63" s="40" t="s">
        <v>85</v>
      </c>
      <c r="C63" s="40" t="s">
        <v>86</v>
      </c>
      <c r="D63" s="40" t="s">
        <v>14</v>
      </c>
      <c r="E63" s="40">
        <v>1</v>
      </c>
      <c r="F63" s="40">
        <v>4</v>
      </c>
      <c r="G63" s="40"/>
      <c r="H63" s="40"/>
      <c r="I63" s="40">
        <v>45</v>
      </c>
      <c r="J63" s="40">
        <f t="shared" si="0"/>
        <v>0</v>
      </c>
      <c r="K63" s="24" t="s">
        <v>15</v>
      </c>
      <c r="L63" s="56" t="s">
        <v>104</v>
      </c>
    </row>
    <row r="64" spans="1:13" s="31" customFormat="1" ht="30" customHeight="1">
      <c r="A64" s="40">
        <v>62</v>
      </c>
      <c r="B64" s="40" t="s">
        <v>88</v>
      </c>
      <c r="C64" s="40" t="s">
        <v>89</v>
      </c>
      <c r="D64" s="40"/>
      <c r="E64" s="40"/>
      <c r="F64" s="40"/>
      <c r="G64" s="40"/>
      <c r="H64" s="40"/>
      <c r="I64" s="40"/>
      <c r="J64" s="40"/>
      <c r="K64" s="24" t="s">
        <v>82</v>
      </c>
      <c r="L64" s="56" t="s">
        <v>104</v>
      </c>
    </row>
    <row r="65" spans="1:13" s="31" customFormat="1" ht="30" customHeight="1">
      <c r="A65" s="40">
        <v>63</v>
      </c>
      <c r="B65" s="40" t="s">
        <v>90</v>
      </c>
      <c r="C65" s="40" t="s">
        <v>91</v>
      </c>
      <c r="D65" s="40"/>
      <c r="E65" s="40"/>
      <c r="F65" s="40"/>
      <c r="G65" s="40"/>
      <c r="H65" s="40"/>
      <c r="I65" s="40"/>
      <c r="J65" s="40"/>
      <c r="K65" s="24" t="s">
        <v>82</v>
      </c>
      <c r="L65" s="56" t="s">
        <v>124</v>
      </c>
      <c r="M65" s="77" t="s">
        <v>50</v>
      </c>
    </row>
    <row r="66" spans="1:13" s="31" customFormat="1" ht="30" customHeight="1">
      <c r="A66" s="40">
        <v>64</v>
      </c>
      <c r="B66" s="40" t="s">
        <v>90</v>
      </c>
      <c r="C66" s="40" t="s">
        <v>92</v>
      </c>
      <c r="D66" s="40"/>
      <c r="E66" s="40"/>
      <c r="F66" s="40"/>
      <c r="G66" s="40"/>
      <c r="H66" s="40"/>
      <c r="I66" s="40"/>
      <c r="J66" s="40"/>
      <c r="K66" s="24" t="s">
        <v>82</v>
      </c>
      <c r="L66" s="56" t="s">
        <v>132</v>
      </c>
      <c r="M66" s="77"/>
    </row>
    <row r="67" spans="1:13" s="31" customFormat="1" ht="30" customHeight="1">
      <c r="A67" s="40">
        <v>65</v>
      </c>
      <c r="B67" s="40" t="s">
        <v>90</v>
      </c>
      <c r="C67" s="40" t="s">
        <v>93</v>
      </c>
      <c r="D67" s="40"/>
      <c r="E67" s="40"/>
      <c r="F67" s="40"/>
      <c r="G67" s="40"/>
      <c r="H67" s="40"/>
      <c r="I67" s="40"/>
      <c r="J67" s="40"/>
      <c r="K67" s="24" t="s">
        <v>82</v>
      </c>
      <c r="L67" s="56" t="s">
        <v>124</v>
      </c>
      <c r="M67" s="77"/>
    </row>
    <row r="68" spans="1:13" s="31" customFormat="1" ht="30" customHeight="1">
      <c r="A68" s="40">
        <v>66</v>
      </c>
      <c r="B68" s="40" t="s">
        <v>90</v>
      </c>
      <c r="C68" s="40" t="s">
        <v>94</v>
      </c>
      <c r="D68" s="40"/>
      <c r="E68" s="40"/>
      <c r="F68" s="40"/>
      <c r="G68" s="40"/>
      <c r="H68" s="40"/>
      <c r="I68" s="40"/>
      <c r="J68" s="40"/>
      <c r="K68" s="24" t="s">
        <v>82</v>
      </c>
      <c r="L68" s="56" t="s">
        <v>124</v>
      </c>
      <c r="M68" s="77"/>
    </row>
    <row r="69" spans="1:13" s="31" customFormat="1" ht="30" customHeight="1">
      <c r="A69" s="40">
        <v>67</v>
      </c>
      <c r="B69" s="40" t="s">
        <v>28</v>
      </c>
      <c r="C69" s="40" t="s">
        <v>95</v>
      </c>
      <c r="D69" s="40"/>
      <c r="E69" s="40"/>
      <c r="F69" s="40"/>
      <c r="G69" s="40"/>
      <c r="H69" s="40"/>
      <c r="I69" s="40"/>
      <c r="J69" s="40"/>
      <c r="K69" s="24" t="s">
        <v>82</v>
      </c>
      <c r="L69" s="56" t="s">
        <v>133</v>
      </c>
    </row>
    <row r="70" spans="1:13" s="31" customFormat="1" ht="12">
      <c r="A70" s="45"/>
      <c r="B70" s="46" t="s">
        <v>96</v>
      </c>
      <c r="C70" s="46"/>
      <c r="D70" s="46"/>
      <c r="E70" s="46"/>
      <c r="F70" s="46"/>
      <c r="G70" s="46"/>
      <c r="H70" s="46"/>
      <c r="I70" s="46"/>
      <c r="J70" s="40">
        <f>SUM(J3:J63)</f>
        <v>285424.12</v>
      </c>
      <c r="K70" s="47"/>
      <c r="L70" s="56"/>
    </row>
    <row r="71" spans="1:13" s="13" customFormat="1">
      <c r="A71" s="27"/>
      <c r="B71" s="28"/>
      <c r="C71" s="28"/>
      <c r="D71" s="27"/>
      <c r="E71" s="27"/>
      <c r="F71" s="27"/>
      <c r="G71" s="27"/>
      <c r="H71" s="27"/>
      <c r="I71" s="27"/>
      <c r="J71" s="27"/>
      <c r="K71" s="48"/>
      <c r="L71" s="29"/>
    </row>
    <row r="72" spans="1:13" s="13" customFormat="1">
      <c r="A72" s="76" t="s">
        <v>97</v>
      </c>
      <c r="B72" s="76"/>
      <c r="C72" s="28"/>
      <c r="D72" s="27"/>
      <c r="E72" s="27"/>
      <c r="F72" s="27"/>
      <c r="G72" s="27" t="s">
        <v>98</v>
      </c>
      <c r="H72" s="27"/>
      <c r="I72" s="27"/>
      <c r="J72" s="74"/>
      <c r="K72" s="74"/>
      <c r="L72" s="29"/>
    </row>
  </sheetData>
  <mergeCells count="4">
    <mergeCell ref="A1:M1"/>
    <mergeCell ref="A72:B72"/>
    <mergeCell ref="J72:K72"/>
    <mergeCell ref="M65:M68"/>
  </mergeCells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3"/>
  <sheetViews>
    <sheetView topLeftCell="A35" workbookViewId="0">
      <selection activeCell="J43" sqref="J43:J50"/>
    </sheetView>
  </sheetViews>
  <sheetFormatPr defaultColWidth="9" defaultRowHeight="13.5"/>
  <cols>
    <col min="1" max="1" width="5" style="35" customWidth="1"/>
    <col min="2" max="2" width="10.375" style="36" customWidth="1"/>
    <col min="3" max="4" width="23.25" style="36" customWidth="1"/>
    <col min="5" max="5" width="5" style="35" customWidth="1"/>
    <col min="6" max="6" width="6.75" style="35" customWidth="1"/>
    <col min="7" max="7" width="6.375" style="35" customWidth="1"/>
    <col min="8" max="9" width="8.875" style="35" customWidth="1"/>
    <col min="10" max="10" width="8.375" style="51" customWidth="1"/>
    <col min="11" max="11" width="10" style="36" customWidth="1"/>
    <col min="12" max="12" width="7.125" style="37" customWidth="1"/>
    <col min="13" max="13" width="65" style="37" customWidth="1"/>
    <col min="14" max="16384" width="9" style="37"/>
  </cols>
  <sheetData>
    <row r="1" spans="1:14" s="13" customFormat="1" ht="18.75">
      <c r="A1" s="75" t="s">
        <v>134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30" customFormat="1" ht="36">
      <c r="A2" s="38" t="s">
        <v>1</v>
      </c>
      <c r="B2" s="67" t="s">
        <v>2</v>
      </c>
      <c r="C2" s="67" t="s">
        <v>3</v>
      </c>
      <c r="D2" s="15" t="s">
        <v>135</v>
      </c>
      <c r="E2" s="15" t="s">
        <v>4</v>
      </c>
      <c r="F2" s="15" t="s">
        <v>5</v>
      </c>
      <c r="G2" s="15" t="s">
        <v>6</v>
      </c>
      <c r="H2" s="15" t="s">
        <v>100</v>
      </c>
      <c r="I2" s="15" t="s">
        <v>136</v>
      </c>
      <c r="J2" s="54" t="s">
        <v>8</v>
      </c>
      <c r="K2" s="38" t="s">
        <v>9</v>
      </c>
      <c r="L2" s="39" t="s">
        <v>10</v>
      </c>
      <c r="M2" s="55" t="s">
        <v>11</v>
      </c>
    </row>
    <row r="3" spans="1:14" s="31" customFormat="1" ht="30" customHeight="1">
      <c r="A3" s="40">
        <v>2</v>
      </c>
      <c r="B3" s="40" t="s">
        <v>16</v>
      </c>
      <c r="C3" s="40" t="s">
        <v>17</v>
      </c>
      <c r="D3" s="40" t="s">
        <v>137</v>
      </c>
      <c r="E3" s="40" t="s">
        <v>14</v>
      </c>
      <c r="F3" s="40">
        <v>11</v>
      </c>
      <c r="G3" s="40">
        <v>194</v>
      </c>
      <c r="H3" s="40">
        <v>216</v>
      </c>
      <c r="I3" s="52">
        <v>100</v>
      </c>
      <c r="J3" s="52">
        <v>80</v>
      </c>
      <c r="K3" s="40">
        <f t="shared" ref="K3:K54" si="0">J3*H3</f>
        <v>17280</v>
      </c>
      <c r="L3" s="23" t="s">
        <v>15</v>
      </c>
      <c r="M3" s="56" t="s">
        <v>102</v>
      </c>
    </row>
    <row r="4" spans="1:14" s="31" customFormat="1" ht="30" customHeight="1">
      <c r="A4" s="40">
        <v>3</v>
      </c>
      <c r="B4" s="41" t="s">
        <v>16</v>
      </c>
      <c r="C4" s="41" t="s">
        <v>18</v>
      </c>
      <c r="D4" s="41" t="s">
        <v>138</v>
      </c>
      <c r="E4" s="40" t="s">
        <v>14</v>
      </c>
      <c r="F4" s="40">
        <v>4</v>
      </c>
      <c r="G4" s="40">
        <v>4</v>
      </c>
      <c r="H4" s="40">
        <v>5</v>
      </c>
      <c r="I4" s="52">
        <v>3</v>
      </c>
      <c r="J4" s="52">
        <v>30</v>
      </c>
      <c r="K4" s="40">
        <f t="shared" si="0"/>
        <v>150</v>
      </c>
      <c r="L4" s="23" t="s">
        <v>19</v>
      </c>
      <c r="M4" s="56" t="s">
        <v>103</v>
      </c>
    </row>
    <row r="5" spans="1:14" s="31" customFormat="1" ht="30" customHeight="1">
      <c r="A5" s="40">
        <v>4</v>
      </c>
      <c r="B5" s="41" t="s">
        <v>16</v>
      </c>
      <c r="C5" s="41" t="s">
        <v>20</v>
      </c>
      <c r="D5" s="41" t="s">
        <v>139</v>
      </c>
      <c r="E5" s="40" t="s">
        <v>14</v>
      </c>
      <c r="F5" s="40">
        <v>3</v>
      </c>
      <c r="G5" s="40">
        <v>6</v>
      </c>
      <c r="H5" s="40">
        <v>3</v>
      </c>
      <c r="I5" s="52">
        <v>3</v>
      </c>
      <c r="J5" s="52">
        <v>50</v>
      </c>
      <c r="K5" s="40">
        <f t="shared" si="0"/>
        <v>150</v>
      </c>
      <c r="L5" s="23" t="s">
        <v>15</v>
      </c>
      <c r="M5" s="56" t="s">
        <v>104</v>
      </c>
    </row>
    <row r="6" spans="1:14" s="31" customFormat="1" ht="30" customHeight="1">
      <c r="A6" s="40">
        <v>10</v>
      </c>
      <c r="B6" s="40" t="s">
        <v>28</v>
      </c>
      <c r="C6" s="40" t="s">
        <v>29</v>
      </c>
      <c r="D6" s="40" t="s">
        <v>140</v>
      </c>
      <c r="E6" s="40" t="s">
        <v>14</v>
      </c>
      <c r="F6" s="40">
        <v>0</v>
      </c>
      <c r="G6" s="40">
        <v>1</v>
      </c>
      <c r="H6" s="40">
        <v>4</v>
      </c>
      <c r="I6" s="40">
        <v>1</v>
      </c>
      <c r="J6" s="52">
        <v>563.76</v>
      </c>
      <c r="K6" s="40">
        <f t="shared" si="0"/>
        <v>2255.04</v>
      </c>
      <c r="L6" s="24" t="s">
        <v>15</v>
      </c>
      <c r="M6" s="56" t="s">
        <v>108</v>
      </c>
    </row>
    <row r="7" spans="1:14" s="31" customFormat="1" ht="30" customHeight="1">
      <c r="A7" s="40">
        <v>11</v>
      </c>
      <c r="B7" s="40" t="s">
        <v>28</v>
      </c>
      <c r="C7" s="40" t="s">
        <v>30</v>
      </c>
      <c r="D7" s="40" t="s">
        <v>140</v>
      </c>
      <c r="E7" s="40" t="s">
        <v>14</v>
      </c>
      <c r="F7" s="40">
        <v>0</v>
      </c>
      <c r="G7" s="40">
        <v>0</v>
      </c>
      <c r="H7" s="40">
        <v>1</v>
      </c>
      <c r="I7" s="40">
        <v>1</v>
      </c>
      <c r="J7" s="52">
        <v>554.04</v>
      </c>
      <c r="K7" s="40">
        <f t="shared" si="0"/>
        <v>554.04</v>
      </c>
      <c r="L7" s="24" t="s">
        <v>15</v>
      </c>
      <c r="M7" s="56" t="s">
        <v>108</v>
      </c>
    </row>
    <row r="8" spans="1:14" s="31" customFormat="1" ht="30" customHeight="1">
      <c r="A8" s="40">
        <v>12</v>
      </c>
      <c r="B8" s="40" t="s">
        <v>28</v>
      </c>
      <c r="C8" s="40" t="s">
        <v>31</v>
      </c>
      <c r="D8" s="40" t="s">
        <v>140</v>
      </c>
      <c r="E8" s="40" t="s">
        <v>14</v>
      </c>
      <c r="F8" s="40">
        <v>0</v>
      </c>
      <c r="G8" s="40">
        <v>0</v>
      </c>
      <c r="H8" s="40">
        <v>1</v>
      </c>
      <c r="I8" s="40">
        <v>1</v>
      </c>
      <c r="J8" s="52">
        <v>554.04</v>
      </c>
      <c r="K8" s="40">
        <f t="shared" si="0"/>
        <v>554.04</v>
      </c>
      <c r="L8" s="24" t="s">
        <v>15</v>
      </c>
      <c r="M8" s="56" t="s">
        <v>108</v>
      </c>
    </row>
    <row r="9" spans="1:14" s="31" customFormat="1" ht="30" customHeight="1">
      <c r="A9" s="40">
        <v>13</v>
      </c>
      <c r="B9" s="40" t="s">
        <v>28</v>
      </c>
      <c r="C9" s="40" t="s">
        <v>32</v>
      </c>
      <c r="D9" s="40" t="s">
        <v>140</v>
      </c>
      <c r="E9" s="40" t="s">
        <v>14</v>
      </c>
      <c r="F9" s="40">
        <v>0</v>
      </c>
      <c r="G9" s="40">
        <v>0</v>
      </c>
      <c r="H9" s="40">
        <v>1</v>
      </c>
      <c r="I9" s="40">
        <v>1</v>
      </c>
      <c r="J9" s="52">
        <v>554.04</v>
      </c>
      <c r="K9" s="40">
        <f t="shared" si="0"/>
        <v>554.04</v>
      </c>
      <c r="L9" s="24" t="s">
        <v>15</v>
      </c>
      <c r="M9" s="56" t="s">
        <v>108</v>
      </c>
    </row>
    <row r="10" spans="1:14" s="31" customFormat="1" ht="30" customHeight="1">
      <c r="A10" s="40">
        <v>14</v>
      </c>
      <c r="B10" s="40" t="s">
        <v>28</v>
      </c>
      <c r="C10" s="40" t="s">
        <v>33</v>
      </c>
      <c r="D10" s="40" t="s">
        <v>141</v>
      </c>
      <c r="E10" s="40" t="s">
        <v>14</v>
      </c>
      <c r="F10" s="40">
        <v>33</v>
      </c>
      <c r="G10" s="40">
        <v>42</v>
      </c>
      <c r="H10" s="40">
        <v>27</v>
      </c>
      <c r="I10" s="40">
        <v>15</v>
      </c>
      <c r="J10" s="52">
        <v>486</v>
      </c>
      <c r="K10" s="40">
        <f t="shared" si="0"/>
        <v>13122</v>
      </c>
      <c r="L10" s="24" t="s">
        <v>15</v>
      </c>
      <c r="M10" s="56" t="s">
        <v>109</v>
      </c>
    </row>
    <row r="11" spans="1:14" s="31" customFormat="1" ht="30" customHeight="1">
      <c r="A11" s="40">
        <v>15</v>
      </c>
      <c r="B11" s="40" t="s">
        <v>28</v>
      </c>
      <c r="C11" s="40" t="s">
        <v>34</v>
      </c>
      <c r="D11" s="40" t="s">
        <v>141</v>
      </c>
      <c r="E11" s="40" t="s">
        <v>14</v>
      </c>
      <c r="F11" s="40">
        <v>27</v>
      </c>
      <c r="G11" s="40">
        <v>31</v>
      </c>
      <c r="H11" s="40">
        <v>17</v>
      </c>
      <c r="I11" s="40">
        <v>15</v>
      </c>
      <c r="J11" s="52">
        <v>583.20000000000005</v>
      </c>
      <c r="K11" s="40">
        <f t="shared" si="0"/>
        <v>9914.4</v>
      </c>
      <c r="L11" s="24" t="s">
        <v>15</v>
      </c>
      <c r="M11" s="56" t="s">
        <v>109</v>
      </c>
    </row>
    <row r="12" spans="1:14" s="31" customFormat="1" ht="30" customHeight="1">
      <c r="A12" s="40">
        <v>16</v>
      </c>
      <c r="B12" s="40" t="s">
        <v>28</v>
      </c>
      <c r="C12" s="40" t="s">
        <v>35</v>
      </c>
      <c r="D12" s="40" t="s">
        <v>141</v>
      </c>
      <c r="E12" s="40" t="s">
        <v>14</v>
      </c>
      <c r="F12" s="40">
        <v>21</v>
      </c>
      <c r="G12" s="40">
        <v>17</v>
      </c>
      <c r="H12" s="40">
        <v>16</v>
      </c>
      <c r="I12" s="40">
        <v>15</v>
      </c>
      <c r="J12" s="52">
        <v>583.20000000000005</v>
      </c>
      <c r="K12" s="40">
        <f t="shared" si="0"/>
        <v>9331.2000000000007</v>
      </c>
      <c r="L12" s="24" t="s">
        <v>15</v>
      </c>
      <c r="M12" s="56" t="s">
        <v>109</v>
      </c>
    </row>
    <row r="13" spans="1:14" s="31" customFormat="1" ht="30" customHeight="1">
      <c r="A13" s="40">
        <v>17</v>
      </c>
      <c r="B13" s="40" t="s">
        <v>28</v>
      </c>
      <c r="C13" s="40" t="s">
        <v>36</v>
      </c>
      <c r="D13" s="40" t="s">
        <v>141</v>
      </c>
      <c r="E13" s="40" t="s">
        <v>14</v>
      </c>
      <c r="F13" s="40">
        <v>24</v>
      </c>
      <c r="G13" s="40">
        <v>22</v>
      </c>
      <c r="H13" s="40">
        <v>14</v>
      </c>
      <c r="I13" s="40">
        <v>15</v>
      </c>
      <c r="J13" s="52">
        <v>583.20000000000005</v>
      </c>
      <c r="K13" s="40">
        <f t="shared" si="0"/>
        <v>8164.8</v>
      </c>
      <c r="L13" s="24" t="s">
        <v>15</v>
      </c>
      <c r="M13" s="56" t="s">
        <v>109</v>
      </c>
    </row>
    <row r="14" spans="1:14" s="31" customFormat="1" ht="30" customHeight="1">
      <c r="A14" s="40">
        <v>18</v>
      </c>
      <c r="B14" s="40" t="s">
        <v>28</v>
      </c>
      <c r="C14" s="40" t="s">
        <v>37</v>
      </c>
      <c r="D14" s="40" t="s">
        <v>142</v>
      </c>
      <c r="E14" s="40" t="s">
        <v>14</v>
      </c>
      <c r="F14" s="40">
        <v>1</v>
      </c>
      <c r="G14" s="40">
        <v>1</v>
      </c>
      <c r="H14" s="40">
        <v>9</v>
      </c>
      <c r="I14" s="40">
        <v>3</v>
      </c>
      <c r="J14" s="52">
        <v>605.55999999999995</v>
      </c>
      <c r="K14" s="40">
        <f t="shared" si="0"/>
        <v>5450.04</v>
      </c>
      <c r="L14" s="24" t="s">
        <v>15</v>
      </c>
      <c r="M14" s="56" t="s">
        <v>110</v>
      </c>
    </row>
    <row r="15" spans="1:14" s="31" customFormat="1" ht="30" customHeight="1">
      <c r="A15" s="40">
        <v>19</v>
      </c>
      <c r="B15" s="40" t="s">
        <v>28</v>
      </c>
      <c r="C15" s="40" t="s">
        <v>38</v>
      </c>
      <c r="D15" s="40" t="s">
        <v>143</v>
      </c>
      <c r="E15" s="40" t="s">
        <v>14</v>
      </c>
      <c r="F15" s="40">
        <v>6</v>
      </c>
      <c r="G15" s="40">
        <v>4</v>
      </c>
      <c r="H15" s="40">
        <v>4</v>
      </c>
      <c r="I15" s="40">
        <v>3</v>
      </c>
      <c r="J15" s="52">
        <v>467</v>
      </c>
      <c r="K15" s="40">
        <f t="shared" si="0"/>
        <v>1868</v>
      </c>
      <c r="L15" s="24" t="s">
        <v>15</v>
      </c>
      <c r="M15" s="56" t="s">
        <v>110</v>
      </c>
    </row>
    <row r="16" spans="1:14" s="31" customFormat="1" ht="30" customHeight="1">
      <c r="A16" s="40">
        <v>20</v>
      </c>
      <c r="B16" s="40" t="s">
        <v>28</v>
      </c>
      <c r="C16" s="40" t="s">
        <v>39</v>
      </c>
      <c r="D16" s="40" t="s">
        <v>137</v>
      </c>
      <c r="E16" s="40" t="s">
        <v>14</v>
      </c>
      <c r="F16" s="40">
        <v>57</v>
      </c>
      <c r="G16" s="40">
        <v>61</v>
      </c>
      <c r="H16" s="40">
        <v>87</v>
      </c>
      <c r="I16" s="40">
        <v>30</v>
      </c>
      <c r="J16" s="52">
        <v>630.54</v>
      </c>
      <c r="K16" s="40">
        <f t="shared" si="0"/>
        <v>54856.98</v>
      </c>
      <c r="L16" s="24" t="s">
        <v>15</v>
      </c>
      <c r="M16" s="56" t="s">
        <v>111</v>
      </c>
    </row>
    <row r="17" spans="1:13" s="31" customFormat="1" ht="30" customHeight="1">
      <c r="A17" s="40">
        <v>21</v>
      </c>
      <c r="B17" s="40" t="s">
        <v>28</v>
      </c>
      <c r="C17" s="40" t="s">
        <v>40</v>
      </c>
      <c r="D17" s="40" t="s">
        <v>144</v>
      </c>
      <c r="E17" s="40" t="s">
        <v>14</v>
      </c>
      <c r="F17" s="40">
        <v>6</v>
      </c>
      <c r="G17" s="40">
        <v>5</v>
      </c>
      <c r="H17" s="40">
        <v>6</v>
      </c>
      <c r="I17" s="40">
        <v>6</v>
      </c>
      <c r="J17" s="52">
        <v>427.68</v>
      </c>
      <c r="K17" s="40">
        <f t="shared" si="0"/>
        <v>2566.08</v>
      </c>
      <c r="L17" s="24" t="s">
        <v>15</v>
      </c>
      <c r="M17" s="56" t="s">
        <v>110</v>
      </c>
    </row>
    <row r="18" spans="1:13" s="31" customFormat="1" ht="30" customHeight="1">
      <c r="A18" s="40">
        <v>22</v>
      </c>
      <c r="B18" s="40" t="s">
        <v>28</v>
      </c>
      <c r="C18" s="40" t="s">
        <v>41</v>
      </c>
      <c r="D18" s="40" t="s">
        <v>145</v>
      </c>
      <c r="E18" s="40" t="s">
        <v>14</v>
      </c>
      <c r="F18" s="40">
        <v>1</v>
      </c>
      <c r="G18" s="40">
        <v>1</v>
      </c>
      <c r="H18" s="40">
        <v>1</v>
      </c>
      <c r="I18" s="40">
        <v>2</v>
      </c>
      <c r="J18" s="52">
        <v>435.46</v>
      </c>
      <c r="K18" s="40">
        <f t="shared" si="0"/>
        <v>435.46</v>
      </c>
      <c r="L18" s="24" t="s">
        <v>15</v>
      </c>
      <c r="M18" s="56" t="s">
        <v>104</v>
      </c>
    </row>
    <row r="19" spans="1:13" s="31" customFormat="1" ht="30" customHeight="1">
      <c r="A19" s="40">
        <v>23</v>
      </c>
      <c r="B19" s="40" t="s">
        <v>28</v>
      </c>
      <c r="C19" s="40" t="s">
        <v>42</v>
      </c>
      <c r="D19" s="40" t="s">
        <v>146</v>
      </c>
      <c r="E19" s="40" t="s">
        <v>14</v>
      </c>
      <c r="F19" s="40">
        <v>0</v>
      </c>
      <c r="G19" s="40">
        <v>1</v>
      </c>
      <c r="H19" s="40">
        <v>0</v>
      </c>
      <c r="I19" s="40">
        <v>1</v>
      </c>
      <c r="J19" s="52">
        <v>500</v>
      </c>
      <c r="K19" s="40">
        <f t="shared" si="0"/>
        <v>0</v>
      </c>
      <c r="L19" s="24" t="s">
        <v>15</v>
      </c>
      <c r="M19" s="56" t="s">
        <v>112</v>
      </c>
    </row>
    <row r="20" spans="1:13" s="49" customFormat="1" ht="30" customHeight="1">
      <c r="A20" s="52">
        <v>24</v>
      </c>
      <c r="B20" s="18" t="s">
        <v>28</v>
      </c>
      <c r="C20" s="18" t="s">
        <v>43</v>
      </c>
      <c r="D20" s="18" t="s">
        <v>147</v>
      </c>
      <c r="E20" s="52" t="s">
        <v>14</v>
      </c>
      <c r="F20" s="53">
        <v>0</v>
      </c>
      <c r="G20" s="53">
        <v>0</v>
      </c>
      <c r="H20" s="52">
        <v>0</v>
      </c>
      <c r="I20" s="52">
        <v>1</v>
      </c>
      <c r="J20" s="53">
        <v>520</v>
      </c>
      <c r="K20" s="52">
        <f t="shared" si="0"/>
        <v>0</v>
      </c>
      <c r="L20" s="57" t="s">
        <v>15</v>
      </c>
      <c r="M20" s="52" t="s">
        <v>113</v>
      </c>
    </row>
    <row r="21" spans="1:13" s="32" customFormat="1" ht="30" customHeight="1">
      <c r="A21" s="40">
        <v>25</v>
      </c>
      <c r="B21" s="44" t="s">
        <v>28</v>
      </c>
      <c r="C21" s="44" t="s">
        <v>44</v>
      </c>
      <c r="D21" s="44" t="s">
        <v>148</v>
      </c>
      <c r="E21" s="40" t="s">
        <v>14</v>
      </c>
      <c r="F21" s="42">
        <v>0</v>
      </c>
      <c r="G21" s="42">
        <v>1</v>
      </c>
      <c r="H21" s="40">
        <v>0</v>
      </c>
      <c r="I21" s="40">
        <v>1</v>
      </c>
      <c r="J21" s="53">
        <v>1180</v>
      </c>
      <c r="K21" s="40">
        <f t="shared" si="0"/>
        <v>0</v>
      </c>
      <c r="L21" s="24" t="s">
        <v>15</v>
      </c>
      <c r="M21" s="56" t="s">
        <v>114</v>
      </c>
    </row>
    <row r="22" spans="1:13" s="32" customFormat="1" ht="30" customHeight="1">
      <c r="A22" s="40">
        <v>26</v>
      </c>
      <c r="B22" s="4" t="s">
        <v>28</v>
      </c>
      <c r="C22" s="4" t="s">
        <v>45</v>
      </c>
      <c r="D22" s="4" t="s">
        <v>149</v>
      </c>
      <c r="E22" s="40" t="s">
        <v>14</v>
      </c>
      <c r="F22" s="42">
        <v>1</v>
      </c>
      <c r="G22" s="42">
        <v>0</v>
      </c>
      <c r="H22" s="40">
        <v>1</v>
      </c>
      <c r="I22" s="40">
        <v>1</v>
      </c>
      <c r="J22" s="53">
        <v>709.56</v>
      </c>
      <c r="K22" s="40">
        <f t="shared" si="0"/>
        <v>709.56</v>
      </c>
      <c r="L22" s="43" t="s">
        <v>15</v>
      </c>
      <c r="M22" s="56" t="s">
        <v>115</v>
      </c>
    </row>
    <row r="23" spans="1:13" s="33" customFormat="1" ht="30" customHeight="1">
      <c r="A23" s="40">
        <v>27</v>
      </c>
      <c r="B23" s="44" t="s">
        <v>28</v>
      </c>
      <c r="C23" s="44" t="s">
        <v>46</v>
      </c>
      <c r="D23" s="4" t="s">
        <v>149</v>
      </c>
      <c r="E23" s="40" t="s">
        <v>14</v>
      </c>
      <c r="F23" s="42">
        <v>1</v>
      </c>
      <c r="G23" s="42">
        <v>2</v>
      </c>
      <c r="H23" s="40">
        <v>8</v>
      </c>
      <c r="I23" s="40">
        <v>8</v>
      </c>
      <c r="J23" s="53">
        <v>466.56</v>
      </c>
      <c r="K23" s="40">
        <f t="shared" si="0"/>
        <v>3732.48</v>
      </c>
      <c r="L23" s="24" t="s">
        <v>15</v>
      </c>
      <c r="M23" s="56" t="s">
        <v>110</v>
      </c>
    </row>
    <row r="24" spans="1:13" s="33" customFormat="1" ht="30" customHeight="1">
      <c r="A24" s="40">
        <v>28</v>
      </c>
      <c r="B24" s="44" t="s">
        <v>28</v>
      </c>
      <c r="C24" s="44" t="s">
        <v>47</v>
      </c>
      <c r="D24" s="4" t="s">
        <v>149</v>
      </c>
      <c r="E24" s="40" t="s">
        <v>14</v>
      </c>
      <c r="F24" s="42">
        <v>0</v>
      </c>
      <c r="G24" s="42">
        <v>2</v>
      </c>
      <c r="H24" s="40">
        <v>5</v>
      </c>
      <c r="I24" s="40">
        <v>8</v>
      </c>
      <c r="J24" s="53">
        <v>486</v>
      </c>
      <c r="K24" s="40">
        <f t="shared" si="0"/>
        <v>2430</v>
      </c>
      <c r="L24" s="24" t="s">
        <v>15</v>
      </c>
      <c r="M24" s="56" t="s">
        <v>116</v>
      </c>
    </row>
    <row r="25" spans="1:13" s="33" customFormat="1" ht="30" customHeight="1">
      <c r="A25" s="40">
        <v>29</v>
      </c>
      <c r="B25" s="41" t="s">
        <v>28</v>
      </c>
      <c r="C25" s="41" t="s">
        <v>48</v>
      </c>
      <c r="D25" s="4" t="s">
        <v>149</v>
      </c>
      <c r="E25" s="40" t="s">
        <v>14</v>
      </c>
      <c r="F25" s="42">
        <v>0</v>
      </c>
      <c r="G25" s="42">
        <v>0</v>
      </c>
      <c r="H25" s="40">
        <v>5</v>
      </c>
      <c r="I25" s="40">
        <v>8</v>
      </c>
      <c r="J25" s="53">
        <v>486</v>
      </c>
      <c r="K25" s="40">
        <f t="shared" si="0"/>
        <v>2430</v>
      </c>
      <c r="L25" s="24" t="s">
        <v>15</v>
      </c>
      <c r="M25" s="56" t="s">
        <v>110</v>
      </c>
    </row>
    <row r="26" spans="1:13" s="33" customFormat="1" ht="30" customHeight="1">
      <c r="A26" s="40">
        <v>30</v>
      </c>
      <c r="B26" s="41" t="s">
        <v>28</v>
      </c>
      <c r="C26" s="41" t="s">
        <v>49</v>
      </c>
      <c r="D26" s="4" t="s">
        <v>149</v>
      </c>
      <c r="E26" s="40" t="s">
        <v>14</v>
      </c>
      <c r="F26" s="42">
        <v>0</v>
      </c>
      <c r="G26" s="42">
        <v>0</v>
      </c>
      <c r="H26" s="40">
        <v>6</v>
      </c>
      <c r="I26" s="40">
        <v>8</v>
      </c>
      <c r="J26" s="53">
        <v>486</v>
      </c>
      <c r="K26" s="40">
        <f t="shared" si="0"/>
        <v>2916</v>
      </c>
      <c r="L26" s="24" t="s">
        <v>15</v>
      </c>
      <c r="M26" s="56" t="s">
        <v>110</v>
      </c>
    </row>
    <row r="27" spans="1:13" s="32" customFormat="1" ht="30" customHeight="1">
      <c r="A27" s="40">
        <v>31</v>
      </c>
      <c r="B27" s="41" t="s">
        <v>50</v>
      </c>
      <c r="C27" s="41" t="s">
        <v>51</v>
      </c>
      <c r="D27" s="41" t="s">
        <v>150</v>
      </c>
      <c r="E27" s="40" t="s">
        <v>14</v>
      </c>
      <c r="F27" s="42">
        <v>0</v>
      </c>
      <c r="G27" s="42">
        <v>2</v>
      </c>
      <c r="H27" s="40">
        <v>8</v>
      </c>
      <c r="I27" s="40">
        <v>8</v>
      </c>
      <c r="J27" s="53">
        <v>65</v>
      </c>
      <c r="K27" s="40">
        <f t="shared" si="0"/>
        <v>520</v>
      </c>
      <c r="L27" s="24" t="s">
        <v>19</v>
      </c>
      <c r="M27" s="56" t="s">
        <v>117</v>
      </c>
    </row>
    <row r="28" spans="1:13" s="32" customFormat="1" ht="30" customHeight="1">
      <c r="A28" s="40">
        <v>32</v>
      </c>
      <c r="B28" s="41" t="s">
        <v>50</v>
      </c>
      <c r="C28" s="41" t="s">
        <v>52</v>
      </c>
      <c r="D28" s="41" t="s">
        <v>150</v>
      </c>
      <c r="E28" s="40" t="s">
        <v>14</v>
      </c>
      <c r="F28" s="42">
        <v>0</v>
      </c>
      <c r="G28" s="42">
        <v>3</v>
      </c>
      <c r="H28" s="40">
        <v>4</v>
      </c>
      <c r="I28" s="40">
        <v>8</v>
      </c>
      <c r="J28" s="53">
        <v>88</v>
      </c>
      <c r="K28" s="40">
        <f t="shared" si="0"/>
        <v>352</v>
      </c>
      <c r="L28" s="24" t="s">
        <v>19</v>
      </c>
      <c r="M28" s="56" t="s">
        <v>118</v>
      </c>
    </row>
    <row r="29" spans="1:13" s="32" customFormat="1" ht="30" customHeight="1">
      <c r="A29" s="40">
        <v>33</v>
      </c>
      <c r="B29" s="41" t="s">
        <v>50</v>
      </c>
      <c r="C29" s="41" t="s">
        <v>53</v>
      </c>
      <c r="D29" s="41" t="s">
        <v>151</v>
      </c>
      <c r="E29" s="40" t="s">
        <v>14</v>
      </c>
      <c r="F29" s="42">
        <v>5</v>
      </c>
      <c r="G29" s="42">
        <v>4</v>
      </c>
      <c r="H29" s="40">
        <v>2</v>
      </c>
      <c r="I29" s="40">
        <v>6</v>
      </c>
      <c r="J29" s="53">
        <v>126</v>
      </c>
      <c r="K29" s="40">
        <f t="shared" si="0"/>
        <v>252</v>
      </c>
      <c r="L29" s="24" t="s">
        <v>15</v>
      </c>
      <c r="M29" s="56" t="s">
        <v>119</v>
      </c>
    </row>
    <row r="30" spans="1:13" s="32" customFormat="1" ht="30" customHeight="1">
      <c r="A30" s="40">
        <v>34</v>
      </c>
      <c r="B30" s="41" t="s">
        <v>50</v>
      </c>
      <c r="C30" s="41" t="s">
        <v>54</v>
      </c>
      <c r="D30" s="41" t="s">
        <v>151</v>
      </c>
      <c r="E30" s="40" t="s">
        <v>14</v>
      </c>
      <c r="F30" s="42">
        <v>5</v>
      </c>
      <c r="G30" s="42">
        <v>6</v>
      </c>
      <c r="H30" s="40">
        <v>2</v>
      </c>
      <c r="I30" s="40">
        <v>6</v>
      </c>
      <c r="J30" s="53">
        <v>126</v>
      </c>
      <c r="K30" s="40">
        <f t="shared" si="0"/>
        <v>252</v>
      </c>
      <c r="L30" s="24" t="s">
        <v>15</v>
      </c>
      <c r="M30" s="56" t="s">
        <v>120</v>
      </c>
    </row>
    <row r="31" spans="1:13" s="32" customFormat="1" ht="30" customHeight="1">
      <c r="A31" s="40">
        <v>35</v>
      </c>
      <c r="B31" s="41" t="s">
        <v>50</v>
      </c>
      <c r="C31" s="41" t="s">
        <v>55</v>
      </c>
      <c r="D31" s="41" t="s">
        <v>151</v>
      </c>
      <c r="E31" s="40" t="s">
        <v>14</v>
      </c>
      <c r="F31" s="42">
        <v>2</v>
      </c>
      <c r="G31" s="42">
        <v>7</v>
      </c>
      <c r="H31" s="40">
        <v>2</v>
      </c>
      <c r="I31" s="40">
        <v>6</v>
      </c>
      <c r="J31" s="53">
        <v>134</v>
      </c>
      <c r="K31" s="40">
        <f t="shared" si="0"/>
        <v>268</v>
      </c>
      <c r="L31" s="24" t="s">
        <v>15</v>
      </c>
      <c r="M31" s="56" t="s">
        <v>120</v>
      </c>
    </row>
    <row r="32" spans="1:13" s="32" customFormat="1" ht="30" customHeight="1">
      <c r="A32" s="40">
        <v>36</v>
      </c>
      <c r="B32" s="41" t="s">
        <v>50</v>
      </c>
      <c r="C32" s="41" t="s">
        <v>56</v>
      </c>
      <c r="D32" s="41" t="s">
        <v>151</v>
      </c>
      <c r="E32" s="40" t="s">
        <v>14</v>
      </c>
      <c r="F32" s="42">
        <v>5</v>
      </c>
      <c r="G32" s="42">
        <v>4</v>
      </c>
      <c r="H32" s="40">
        <v>2</v>
      </c>
      <c r="I32" s="40">
        <v>6</v>
      </c>
      <c r="J32" s="53">
        <v>126</v>
      </c>
      <c r="K32" s="40">
        <f t="shared" si="0"/>
        <v>252</v>
      </c>
      <c r="L32" s="24" t="s">
        <v>15</v>
      </c>
      <c r="M32" s="56" t="s">
        <v>119</v>
      </c>
    </row>
    <row r="33" spans="1:13" s="32" customFormat="1" ht="30" customHeight="1">
      <c r="A33" s="40">
        <v>39</v>
      </c>
      <c r="B33" s="41" t="s">
        <v>50</v>
      </c>
      <c r="C33" s="41" t="s">
        <v>57</v>
      </c>
      <c r="D33" s="41" t="s">
        <v>152</v>
      </c>
      <c r="E33" s="40" t="s">
        <v>14</v>
      </c>
      <c r="F33" s="42">
        <v>18</v>
      </c>
      <c r="G33" s="42">
        <v>4</v>
      </c>
      <c r="H33" s="40">
        <v>5</v>
      </c>
      <c r="I33" s="40">
        <v>10</v>
      </c>
      <c r="J33" s="53">
        <v>68</v>
      </c>
      <c r="K33" s="40">
        <f t="shared" si="0"/>
        <v>340</v>
      </c>
      <c r="L33" s="24" t="s">
        <v>15</v>
      </c>
      <c r="M33" s="56" t="s">
        <v>124</v>
      </c>
    </row>
    <row r="34" spans="1:13" s="32" customFormat="1" ht="30" customHeight="1">
      <c r="A34" s="40">
        <v>40</v>
      </c>
      <c r="B34" s="41" t="s">
        <v>50</v>
      </c>
      <c r="C34" s="41" t="s">
        <v>58</v>
      </c>
      <c r="D34" s="41" t="s">
        <v>152</v>
      </c>
      <c r="E34" s="40" t="s">
        <v>14</v>
      </c>
      <c r="F34" s="42">
        <v>12</v>
      </c>
      <c r="G34" s="42">
        <v>3</v>
      </c>
      <c r="H34" s="40">
        <v>5</v>
      </c>
      <c r="I34" s="40">
        <v>10</v>
      </c>
      <c r="J34" s="53">
        <v>68</v>
      </c>
      <c r="K34" s="40">
        <f t="shared" si="0"/>
        <v>340</v>
      </c>
      <c r="L34" s="24" t="s">
        <v>15</v>
      </c>
      <c r="M34" s="56" t="s">
        <v>120</v>
      </c>
    </row>
    <row r="35" spans="1:13" s="32" customFormat="1" ht="30" customHeight="1">
      <c r="A35" s="40">
        <v>41</v>
      </c>
      <c r="B35" s="4" t="s">
        <v>50</v>
      </c>
      <c r="C35" s="41" t="s">
        <v>59</v>
      </c>
      <c r="D35" s="41" t="s">
        <v>153</v>
      </c>
      <c r="E35" s="40" t="s">
        <v>14</v>
      </c>
      <c r="F35" s="42">
        <v>9</v>
      </c>
      <c r="G35" s="42">
        <v>8</v>
      </c>
      <c r="H35" s="40">
        <v>12</v>
      </c>
      <c r="I35" s="40">
        <v>30</v>
      </c>
      <c r="J35" s="53">
        <v>135</v>
      </c>
      <c r="K35" s="40">
        <f t="shared" si="0"/>
        <v>1620</v>
      </c>
      <c r="L35" s="24" t="s">
        <v>15</v>
      </c>
      <c r="M35" s="56" t="s">
        <v>110</v>
      </c>
    </row>
    <row r="36" spans="1:13" s="32" customFormat="1" ht="30" customHeight="1">
      <c r="A36" s="40">
        <v>42</v>
      </c>
      <c r="B36" s="4" t="s">
        <v>50</v>
      </c>
      <c r="C36" s="41" t="s">
        <v>60</v>
      </c>
      <c r="D36" s="41" t="s">
        <v>153</v>
      </c>
      <c r="E36" s="40" t="s">
        <v>14</v>
      </c>
      <c r="F36" s="42">
        <v>5</v>
      </c>
      <c r="G36" s="42">
        <v>7</v>
      </c>
      <c r="H36" s="40">
        <v>8</v>
      </c>
      <c r="I36" s="40">
        <v>30</v>
      </c>
      <c r="J36" s="53">
        <v>175</v>
      </c>
      <c r="K36" s="40">
        <f t="shared" si="0"/>
        <v>1400</v>
      </c>
      <c r="L36" s="24" t="s">
        <v>15</v>
      </c>
      <c r="M36" s="56" t="s">
        <v>110</v>
      </c>
    </row>
    <row r="37" spans="1:13" s="32" customFormat="1" ht="30" customHeight="1">
      <c r="A37" s="40">
        <v>43</v>
      </c>
      <c r="B37" s="4" t="s">
        <v>50</v>
      </c>
      <c r="C37" s="41" t="s">
        <v>61</v>
      </c>
      <c r="D37" s="41" t="s">
        <v>147</v>
      </c>
      <c r="E37" s="40" t="s">
        <v>14</v>
      </c>
      <c r="F37" s="42">
        <v>0</v>
      </c>
      <c r="G37" s="42">
        <v>0</v>
      </c>
      <c r="H37" s="40">
        <v>1</v>
      </c>
      <c r="I37" s="40">
        <v>1</v>
      </c>
      <c r="J37" s="53">
        <v>190</v>
      </c>
      <c r="K37" s="40">
        <f t="shared" si="0"/>
        <v>190</v>
      </c>
      <c r="L37" s="43" t="s">
        <v>19</v>
      </c>
      <c r="M37" s="56" t="s">
        <v>125</v>
      </c>
    </row>
    <row r="38" spans="1:13" s="32" customFormat="1" ht="30" customHeight="1">
      <c r="A38" s="40">
        <v>44</v>
      </c>
      <c r="B38" s="4" t="s">
        <v>50</v>
      </c>
      <c r="C38" s="41" t="s">
        <v>62</v>
      </c>
      <c r="D38" s="41" t="s">
        <v>147</v>
      </c>
      <c r="E38" s="40" t="s">
        <v>14</v>
      </c>
      <c r="F38" s="42">
        <v>0</v>
      </c>
      <c r="G38" s="42">
        <v>0</v>
      </c>
      <c r="H38" s="40">
        <v>1</v>
      </c>
      <c r="I38" s="40">
        <v>1</v>
      </c>
      <c r="J38" s="53">
        <v>98</v>
      </c>
      <c r="K38" s="40">
        <f t="shared" si="0"/>
        <v>98</v>
      </c>
      <c r="L38" s="43" t="s">
        <v>19</v>
      </c>
      <c r="M38" s="56" t="s">
        <v>125</v>
      </c>
    </row>
    <row r="39" spans="1:13" s="32" customFormat="1" ht="30" customHeight="1">
      <c r="A39" s="40">
        <v>45</v>
      </c>
      <c r="B39" s="4" t="s">
        <v>50</v>
      </c>
      <c r="C39" s="41" t="s">
        <v>63</v>
      </c>
      <c r="D39" s="41" t="s">
        <v>147</v>
      </c>
      <c r="E39" s="40" t="s">
        <v>14</v>
      </c>
      <c r="F39" s="42">
        <v>0</v>
      </c>
      <c r="G39" s="42">
        <v>0</v>
      </c>
      <c r="H39" s="40">
        <v>1</v>
      </c>
      <c r="I39" s="40">
        <v>1</v>
      </c>
      <c r="J39" s="53">
        <v>98</v>
      </c>
      <c r="K39" s="40">
        <f t="shared" si="0"/>
        <v>98</v>
      </c>
      <c r="L39" s="43" t="s">
        <v>19</v>
      </c>
      <c r="M39" s="56" t="s">
        <v>126</v>
      </c>
    </row>
    <row r="40" spans="1:13" s="50" customFormat="1" ht="30" customHeight="1">
      <c r="A40" s="40">
        <v>46</v>
      </c>
      <c r="B40" s="4" t="s">
        <v>50</v>
      </c>
      <c r="C40" s="41" t="s">
        <v>64</v>
      </c>
      <c r="D40" s="41" t="s">
        <v>147</v>
      </c>
      <c r="E40" s="40" t="s">
        <v>14</v>
      </c>
      <c r="F40" s="42">
        <v>0</v>
      </c>
      <c r="G40" s="42">
        <v>0</v>
      </c>
      <c r="H40" s="40">
        <v>1</v>
      </c>
      <c r="I40" s="40">
        <v>1</v>
      </c>
      <c r="J40" s="52">
        <v>98</v>
      </c>
      <c r="K40" s="40">
        <f t="shared" si="0"/>
        <v>98</v>
      </c>
      <c r="L40" s="43" t="s">
        <v>19</v>
      </c>
      <c r="M40" s="56" t="s">
        <v>125</v>
      </c>
    </row>
    <row r="41" spans="1:13" s="34" customFormat="1" ht="30" customHeight="1">
      <c r="A41" s="40">
        <v>47</v>
      </c>
      <c r="B41" s="40" t="s">
        <v>65</v>
      </c>
      <c r="C41" s="40" t="s">
        <v>66</v>
      </c>
      <c r="D41" s="40" t="s">
        <v>154</v>
      </c>
      <c r="E41" s="40" t="s">
        <v>14</v>
      </c>
      <c r="F41" s="40">
        <v>10</v>
      </c>
      <c r="G41" s="40">
        <v>8</v>
      </c>
      <c r="H41" s="40">
        <v>8</v>
      </c>
      <c r="I41" s="40">
        <v>20</v>
      </c>
      <c r="J41" s="52">
        <v>505.44</v>
      </c>
      <c r="K41" s="40">
        <f t="shared" si="0"/>
        <v>4043.52</v>
      </c>
      <c r="L41" s="24" t="s">
        <v>15</v>
      </c>
      <c r="M41" s="56" t="s">
        <v>127</v>
      </c>
    </row>
    <row r="42" spans="1:13" s="34" customFormat="1" ht="30" customHeight="1">
      <c r="A42" s="40">
        <v>48</v>
      </c>
      <c r="B42" s="40" t="s">
        <v>65</v>
      </c>
      <c r="C42" s="40" t="s">
        <v>67</v>
      </c>
      <c r="D42" s="40" t="s">
        <v>155</v>
      </c>
      <c r="E42" s="40" t="s">
        <v>14</v>
      </c>
      <c r="F42" s="40">
        <v>4</v>
      </c>
      <c r="G42" s="40">
        <v>5</v>
      </c>
      <c r="H42" s="40">
        <v>11</v>
      </c>
      <c r="I42" s="40">
        <v>20</v>
      </c>
      <c r="J42" s="52">
        <v>342</v>
      </c>
      <c r="K42" s="40">
        <f t="shared" si="0"/>
        <v>3762</v>
      </c>
      <c r="L42" s="24" t="s">
        <v>15</v>
      </c>
      <c r="M42" s="56" t="s">
        <v>128</v>
      </c>
    </row>
    <row r="43" spans="1:13" s="31" customFormat="1" ht="30" customHeight="1">
      <c r="A43" s="40">
        <v>49</v>
      </c>
      <c r="B43" s="40" t="s">
        <v>68</v>
      </c>
      <c r="C43" s="40" t="s">
        <v>69</v>
      </c>
      <c r="D43" s="40" t="s">
        <v>156</v>
      </c>
      <c r="E43" s="40" t="s">
        <v>14</v>
      </c>
      <c r="F43" s="40">
        <v>18</v>
      </c>
      <c r="G43" s="40">
        <v>24</v>
      </c>
      <c r="H43" s="40">
        <v>25</v>
      </c>
      <c r="I43" s="40">
        <v>30</v>
      </c>
      <c r="J43" s="52">
        <v>573.01</v>
      </c>
      <c r="K43" s="40">
        <f t="shared" si="0"/>
        <v>14325.25</v>
      </c>
      <c r="L43" s="24" t="s">
        <v>15</v>
      </c>
      <c r="M43" s="56" t="s">
        <v>104</v>
      </c>
    </row>
    <row r="44" spans="1:13" s="31" customFormat="1" ht="30" customHeight="1">
      <c r="A44" s="40">
        <v>50</v>
      </c>
      <c r="B44" s="40" t="s">
        <v>68</v>
      </c>
      <c r="C44" s="40" t="s">
        <v>70</v>
      </c>
      <c r="D44" s="40" t="s">
        <v>156</v>
      </c>
      <c r="E44" s="40" t="s">
        <v>14</v>
      </c>
      <c r="F44" s="40">
        <v>18</v>
      </c>
      <c r="G44" s="40">
        <v>23</v>
      </c>
      <c r="H44" s="40">
        <v>29</v>
      </c>
      <c r="I44" s="40">
        <v>30</v>
      </c>
      <c r="J44" s="52">
        <v>573.01</v>
      </c>
      <c r="K44" s="40">
        <f t="shared" si="0"/>
        <v>16617.29</v>
      </c>
      <c r="L44" s="24" t="s">
        <v>15</v>
      </c>
      <c r="M44" s="56" t="s">
        <v>104</v>
      </c>
    </row>
    <row r="45" spans="1:13" s="31" customFormat="1" ht="30" customHeight="1">
      <c r="A45" s="40">
        <v>51</v>
      </c>
      <c r="B45" s="40" t="s">
        <v>68</v>
      </c>
      <c r="C45" s="40" t="s">
        <v>71</v>
      </c>
      <c r="D45" s="40" t="s">
        <v>156</v>
      </c>
      <c r="E45" s="40" t="s">
        <v>14</v>
      </c>
      <c r="F45" s="40">
        <v>17</v>
      </c>
      <c r="G45" s="40">
        <v>22</v>
      </c>
      <c r="H45" s="40">
        <v>24</v>
      </c>
      <c r="I45" s="40">
        <v>30</v>
      </c>
      <c r="J45" s="52">
        <v>573.01</v>
      </c>
      <c r="K45" s="40">
        <f t="shared" si="0"/>
        <v>13752.24</v>
      </c>
      <c r="L45" s="24" t="s">
        <v>15</v>
      </c>
      <c r="M45" s="56" t="s">
        <v>104</v>
      </c>
    </row>
    <row r="46" spans="1:13" s="31" customFormat="1" ht="30" customHeight="1">
      <c r="A46" s="40">
        <v>52</v>
      </c>
      <c r="B46" s="40" t="s">
        <v>68</v>
      </c>
      <c r="C46" s="40" t="s">
        <v>72</v>
      </c>
      <c r="D46" s="40" t="s">
        <v>156</v>
      </c>
      <c r="E46" s="40" t="s">
        <v>14</v>
      </c>
      <c r="F46" s="40">
        <v>17</v>
      </c>
      <c r="G46" s="40">
        <v>28</v>
      </c>
      <c r="H46" s="40">
        <v>30</v>
      </c>
      <c r="I46" s="40">
        <v>30</v>
      </c>
      <c r="J46" s="52">
        <v>573.01</v>
      </c>
      <c r="K46" s="40">
        <f t="shared" si="0"/>
        <v>17190.3</v>
      </c>
      <c r="L46" s="24" t="s">
        <v>15</v>
      </c>
      <c r="M46" s="56" t="s">
        <v>104</v>
      </c>
    </row>
    <row r="47" spans="1:13" s="31" customFormat="1" ht="30" customHeight="1">
      <c r="A47" s="40">
        <v>53</v>
      </c>
      <c r="B47" s="44" t="s">
        <v>68</v>
      </c>
      <c r="C47" s="44" t="s">
        <v>73</v>
      </c>
      <c r="D47" s="40" t="s">
        <v>156</v>
      </c>
      <c r="E47" s="40" t="s">
        <v>14</v>
      </c>
      <c r="F47" s="40">
        <v>0</v>
      </c>
      <c r="G47" s="40">
        <v>7</v>
      </c>
      <c r="H47" s="40">
        <v>18</v>
      </c>
      <c r="I47" s="40">
        <v>20</v>
      </c>
      <c r="J47" s="52">
        <v>340</v>
      </c>
      <c r="K47" s="40">
        <f t="shared" si="0"/>
        <v>6120</v>
      </c>
      <c r="L47" s="43" t="s">
        <v>19</v>
      </c>
      <c r="M47" s="56" t="s">
        <v>104</v>
      </c>
    </row>
    <row r="48" spans="1:13" s="31" customFormat="1" ht="30" customHeight="1">
      <c r="A48" s="40">
        <v>54</v>
      </c>
      <c r="B48" s="44" t="s">
        <v>68</v>
      </c>
      <c r="C48" s="44" t="s">
        <v>74</v>
      </c>
      <c r="D48" s="40" t="s">
        <v>156</v>
      </c>
      <c r="E48" s="40" t="s">
        <v>14</v>
      </c>
      <c r="F48" s="40">
        <v>0</v>
      </c>
      <c r="G48" s="40">
        <v>7</v>
      </c>
      <c r="H48" s="40">
        <v>22</v>
      </c>
      <c r="I48" s="40">
        <v>20</v>
      </c>
      <c r="J48" s="52">
        <v>450</v>
      </c>
      <c r="K48" s="40">
        <f t="shared" si="0"/>
        <v>9900</v>
      </c>
      <c r="L48" s="43" t="s">
        <v>19</v>
      </c>
      <c r="M48" s="56" t="s">
        <v>104</v>
      </c>
    </row>
    <row r="49" spans="1:14" s="31" customFormat="1" ht="30" customHeight="1">
      <c r="A49" s="40">
        <v>55</v>
      </c>
      <c r="B49" s="44" t="s">
        <v>68</v>
      </c>
      <c r="C49" s="44" t="s">
        <v>75</v>
      </c>
      <c r="D49" s="40" t="s">
        <v>156</v>
      </c>
      <c r="E49" s="40" t="s">
        <v>14</v>
      </c>
      <c r="F49" s="40">
        <v>0</v>
      </c>
      <c r="G49" s="40">
        <v>10</v>
      </c>
      <c r="H49" s="40">
        <v>14</v>
      </c>
      <c r="I49" s="40">
        <v>20</v>
      </c>
      <c r="J49" s="52">
        <v>450</v>
      </c>
      <c r="K49" s="40">
        <f t="shared" si="0"/>
        <v>6300</v>
      </c>
      <c r="L49" s="43" t="s">
        <v>19</v>
      </c>
      <c r="M49" s="56" t="s">
        <v>104</v>
      </c>
    </row>
    <row r="50" spans="1:14" s="31" customFormat="1" ht="30" customHeight="1">
      <c r="A50" s="40">
        <v>56</v>
      </c>
      <c r="B50" s="44" t="s">
        <v>68</v>
      </c>
      <c r="C50" s="44" t="s">
        <v>76</v>
      </c>
      <c r="D50" s="40" t="s">
        <v>156</v>
      </c>
      <c r="E50" s="40" t="s">
        <v>14</v>
      </c>
      <c r="F50" s="40">
        <v>0</v>
      </c>
      <c r="G50" s="40">
        <v>7</v>
      </c>
      <c r="H50" s="40">
        <v>21</v>
      </c>
      <c r="I50" s="40">
        <v>20</v>
      </c>
      <c r="J50" s="52">
        <v>450</v>
      </c>
      <c r="K50" s="40">
        <f t="shared" si="0"/>
        <v>9450</v>
      </c>
      <c r="L50" s="43" t="s">
        <v>19</v>
      </c>
      <c r="M50" s="56" t="s">
        <v>104</v>
      </c>
    </row>
    <row r="51" spans="1:14" s="31" customFormat="1" ht="30" customHeight="1">
      <c r="A51" s="40">
        <v>57</v>
      </c>
      <c r="B51" s="40" t="s">
        <v>68</v>
      </c>
      <c r="C51" s="41" t="s">
        <v>77</v>
      </c>
      <c r="D51" s="40" t="s">
        <v>146</v>
      </c>
      <c r="E51" s="40" t="s">
        <v>14</v>
      </c>
      <c r="F51" s="40">
        <v>1</v>
      </c>
      <c r="G51" s="40">
        <v>0</v>
      </c>
      <c r="H51" s="40"/>
      <c r="I51" s="40">
        <v>2</v>
      </c>
      <c r="J51" s="52">
        <v>370.28</v>
      </c>
      <c r="K51" s="40">
        <f t="shared" si="0"/>
        <v>0</v>
      </c>
      <c r="L51" s="24" t="s">
        <v>15</v>
      </c>
      <c r="M51" s="56" t="s">
        <v>129</v>
      </c>
    </row>
    <row r="52" spans="1:14" s="31" customFormat="1" ht="30" customHeight="1">
      <c r="A52" s="40">
        <v>58</v>
      </c>
      <c r="B52" s="40" t="s">
        <v>68</v>
      </c>
      <c r="C52" s="40" t="s">
        <v>78</v>
      </c>
      <c r="D52" s="40" t="s">
        <v>146</v>
      </c>
      <c r="E52" s="40" t="s">
        <v>14</v>
      </c>
      <c r="F52" s="40">
        <v>1</v>
      </c>
      <c r="G52" s="40">
        <v>0</v>
      </c>
      <c r="H52" s="40"/>
      <c r="I52" s="40">
        <v>2</v>
      </c>
      <c r="J52" s="52">
        <v>379.08</v>
      </c>
      <c r="K52" s="40">
        <f t="shared" si="0"/>
        <v>0</v>
      </c>
      <c r="L52" s="24" t="s">
        <v>15</v>
      </c>
      <c r="M52" s="56" t="s">
        <v>130</v>
      </c>
    </row>
    <row r="53" spans="1:14" s="31" customFormat="1" ht="30" customHeight="1">
      <c r="A53" s="40">
        <v>59</v>
      </c>
      <c r="B53" s="40" t="s">
        <v>79</v>
      </c>
      <c r="C53" s="40" t="s">
        <v>80</v>
      </c>
      <c r="D53" s="40" t="s">
        <v>145</v>
      </c>
      <c r="E53" s="40" t="s">
        <v>14</v>
      </c>
      <c r="F53" s="40">
        <v>2</v>
      </c>
      <c r="G53" s="40">
        <v>2</v>
      </c>
      <c r="H53" s="40"/>
      <c r="I53" s="40">
        <v>2</v>
      </c>
      <c r="J53" s="52">
        <v>391</v>
      </c>
      <c r="K53" s="40">
        <f t="shared" si="0"/>
        <v>0</v>
      </c>
      <c r="L53" s="24" t="s">
        <v>15</v>
      </c>
      <c r="M53" s="56" t="s">
        <v>107</v>
      </c>
    </row>
    <row r="54" spans="1:14" s="31" customFormat="1" ht="30" customHeight="1">
      <c r="A54" s="40">
        <v>60</v>
      </c>
      <c r="B54" s="40" t="s">
        <v>28</v>
      </c>
      <c r="C54" s="40" t="s">
        <v>81</v>
      </c>
      <c r="D54" s="40" t="s">
        <v>157</v>
      </c>
      <c r="E54" s="40" t="s">
        <v>14</v>
      </c>
      <c r="F54" s="40">
        <v>0</v>
      </c>
      <c r="G54" s="40">
        <v>0</v>
      </c>
      <c r="H54" s="40"/>
      <c r="I54" s="40">
        <v>1</v>
      </c>
      <c r="J54" s="52">
        <v>485</v>
      </c>
      <c r="K54" s="40">
        <f t="shared" si="0"/>
        <v>0</v>
      </c>
      <c r="L54" s="24" t="s">
        <v>82</v>
      </c>
      <c r="M54" s="56" t="s">
        <v>131</v>
      </c>
      <c r="N54" s="31" t="s">
        <v>84</v>
      </c>
    </row>
    <row r="55" spans="1:14" s="31" customFormat="1" ht="30" customHeight="1">
      <c r="A55" s="40">
        <v>62</v>
      </c>
      <c r="B55" s="40" t="s">
        <v>88</v>
      </c>
      <c r="C55" s="40" t="s">
        <v>89</v>
      </c>
      <c r="D55" s="40" t="s">
        <v>150</v>
      </c>
      <c r="E55" s="40"/>
      <c r="F55" s="40"/>
      <c r="G55" s="40"/>
      <c r="H55" s="40"/>
      <c r="I55" s="40">
        <v>1</v>
      </c>
      <c r="J55" s="52"/>
      <c r="K55" s="40"/>
      <c r="L55" s="24" t="s">
        <v>82</v>
      </c>
      <c r="M55" s="56" t="s">
        <v>104</v>
      </c>
    </row>
    <row r="56" spans="1:14" s="31" customFormat="1" ht="30" customHeight="1">
      <c r="A56" s="40">
        <v>63</v>
      </c>
      <c r="B56" s="40" t="s">
        <v>90</v>
      </c>
      <c r="C56" s="40" t="s">
        <v>91</v>
      </c>
      <c r="D56" s="40" t="s">
        <v>150</v>
      </c>
      <c r="E56" s="40"/>
      <c r="F56" s="40"/>
      <c r="G56" s="40"/>
      <c r="H56" s="40"/>
      <c r="I56" s="40">
        <v>1</v>
      </c>
      <c r="J56" s="52"/>
      <c r="K56" s="40"/>
      <c r="L56" s="24" t="s">
        <v>82</v>
      </c>
      <c r="M56" s="56" t="s">
        <v>124</v>
      </c>
      <c r="N56" s="77" t="s">
        <v>50</v>
      </c>
    </row>
    <row r="57" spans="1:14" s="31" customFormat="1" ht="30" customHeight="1">
      <c r="A57" s="40">
        <v>64</v>
      </c>
      <c r="B57" s="40" t="s">
        <v>90</v>
      </c>
      <c r="C57" s="40" t="s">
        <v>92</v>
      </c>
      <c r="D57" s="40" t="s">
        <v>150</v>
      </c>
      <c r="E57" s="40"/>
      <c r="F57" s="40"/>
      <c r="G57" s="40"/>
      <c r="H57" s="40"/>
      <c r="I57" s="40">
        <v>1</v>
      </c>
      <c r="J57" s="52"/>
      <c r="K57" s="40"/>
      <c r="L57" s="24" t="s">
        <v>82</v>
      </c>
      <c r="M57" s="56" t="s">
        <v>132</v>
      </c>
      <c r="N57" s="77"/>
    </row>
    <row r="58" spans="1:14" s="31" customFormat="1" ht="30" customHeight="1">
      <c r="A58" s="40">
        <v>65</v>
      </c>
      <c r="B58" s="40" t="s">
        <v>90</v>
      </c>
      <c r="C58" s="40" t="s">
        <v>93</v>
      </c>
      <c r="D58" s="40" t="s">
        <v>150</v>
      </c>
      <c r="E58" s="40"/>
      <c r="F58" s="40"/>
      <c r="G58" s="40"/>
      <c r="H58" s="40"/>
      <c r="I58" s="40">
        <v>1</v>
      </c>
      <c r="J58" s="52"/>
      <c r="K58" s="40"/>
      <c r="L58" s="24" t="s">
        <v>82</v>
      </c>
      <c r="M58" s="56" t="s">
        <v>124</v>
      </c>
      <c r="N58" s="77"/>
    </row>
    <row r="59" spans="1:14" s="31" customFormat="1" ht="30" customHeight="1">
      <c r="A59" s="40">
        <v>66</v>
      </c>
      <c r="B59" s="40" t="s">
        <v>90</v>
      </c>
      <c r="C59" s="40" t="s">
        <v>94</v>
      </c>
      <c r="D59" s="40" t="s">
        <v>150</v>
      </c>
      <c r="E59" s="40"/>
      <c r="F59" s="40"/>
      <c r="G59" s="40"/>
      <c r="H59" s="40"/>
      <c r="I59" s="40">
        <v>1</v>
      </c>
      <c r="J59" s="52"/>
      <c r="K59" s="40"/>
      <c r="L59" s="24" t="s">
        <v>82</v>
      </c>
      <c r="M59" s="56" t="s">
        <v>124</v>
      </c>
      <c r="N59" s="77"/>
    </row>
    <row r="60" spans="1:14" s="31" customFormat="1" ht="30" customHeight="1">
      <c r="A60" s="40">
        <v>67</v>
      </c>
      <c r="B60" s="40" t="s">
        <v>28</v>
      </c>
      <c r="C60" s="40" t="s">
        <v>95</v>
      </c>
      <c r="D60" s="40" t="s">
        <v>137</v>
      </c>
      <c r="E60" s="40"/>
      <c r="F60" s="40"/>
      <c r="G60" s="40"/>
      <c r="H60" s="40"/>
      <c r="I60" s="40">
        <v>1</v>
      </c>
      <c r="J60" s="52"/>
      <c r="K60" s="40"/>
      <c r="L60" s="24" t="s">
        <v>82</v>
      </c>
      <c r="M60" s="56" t="s">
        <v>133</v>
      </c>
    </row>
    <row r="61" spans="1:14" s="31" customFormat="1" ht="12">
      <c r="A61" s="45"/>
      <c r="B61" s="46" t="s">
        <v>96</v>
      </c>
      <c r="C61" s="46"/>
      <c r="D61" s="46"/>
      <c r="E61" s="46"/>
      <c r="F61" s="46"/>
      <c r="G61" s="46"/>
      <c r="H61" s="46"/>
      <c r="I61" s="46"/>
      <c r="J61" s="58"/>
      <c r="K61" s="40">
        <f>SUM(K3:K54)</f>
        <v>246964.76</v>
      </c>
      <c r="L61" s="47"/>
      <c r="M61" s="56"/>
    </row>
    <row r="62" spans="1:14" s="13" customFormat="1">
      <c r="A62" s="27"/>
      <c r="B62" s="28"/>
      <c r="C62" s="28"/>
      <c r="D62" s="28"/>
      <c r="E62" s="27"/>
      <c r="F62" s="27"/>
      <c r="G62" s="27"/>
      <c r="H62" s="27"/>
      <c r="I62" s="27"/>
      <c r="J62" s="59"/>
      <c r="K62" s="27"/>
      <c r="L62" s="48"/>
      <c r="M62" s="29"/>
    </row>
    <row r="63" spans="1:14" s="13" customFormat="1">
      <c r="A63" s="76" t="s">
        <v>97</v>
      </c>
      <c r="B63" s="76"/>
      <c r="C63" s="28"/>
      <c r="D63" s="28"/>
      <c r="E63" s="27"/>
      <c r="F63" s="27"/>
      <c r="G63" s="27"/>
      <c r="H63" s="27" t="s">
        <v>98</v>
      </c>
      <c r="I63" s="27"/>
      <c r="J63" s="59"/>
      <c r="K63" s="74"/>
      <c r="L63" s="74"/>
      <c r="M63" s="29"/>
    </row>
  </sheetData>
  <mergeCells count="4">
    <mergeCell ref="A1:N1"/>
    <mergeCell ref="A63:B63"/>
    <mergeCell ref="K63:L63"/>
    <mergeCell ref="N56:N59"/>
  </mergeCells>
  <phoneticPr fontId="10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8"/>
  <sheetViews>
    <sheetView workbookViewId="0">
      <selection activeCell="C3" sqref="C3"/>
    </sheetView>
  </sheetViews>
  <sheetFormatPr defaultColWidth="9" defaultRowHeight="13.5"/>
  <cols>
    <col min="1" max="1" width="5" style="35" customWidth="1"/>
    <col min="2" max="2" width="10.375" style="36" customWidth="1"/>
    <col min="3" max="3" width="23.25" style="36" customWidth="1"/>
    <col min="4" max="4" width="5" style="35" customWidth="1"/>
    <col min="5" max="5" width="8.875" style="35" customWidth="1"/>
    <col min="6" max="6" width="8.375" style="36" customWidth="1"/>
    <col min="7" max="7" width="10" style="36" customWidth="1"/>
    <col min="8" max="8" width="7.125" style="37" customWidth="1"/>
    <col min="9" max="16384" width="9" style="37"/>
  </cols>
  <sheetData>
    <row r="1" spans="1:9" s="13" customFormat="1" ht="18.75">
      <c r="A1" s="75" t="s">
        <v>158</v>
      </c>
      <c r="B1" s="75"/>
      <c r="C1" s="75"/>
      <c r="D1" s="75"/>
      <c r="E1" s="75"/>
      <c r="F1" s="75"/>
      <c r="G1" s="75"/>
      <c r="H1" s="75"/>
      <c r="I1" s="75"/>
    </row>
    <row r="2" spans="1:9" s="30" customFormat="1" ht="36">
      <c r="A2" s="38" t="s">
        <v>1</v>
      </c>
      <c r="B2" s="67" t="s">
        <v>2</v>
      </c>
      <c r="C2" s="67" t="s">
        <v>3</v>
      </c>
      <c r="D2" s="15" t="s">
        <v>4</v>
      </c>
      <c r="E2" s="15" t="s">
        <v>136</v>
      </c>
      <c r="F2" s="15" t="s">
        <v>8</v>
      </c>
      <c r="G2" s="38" t="s">
        <v>9</v>
      </c>
      <c r="H2" s="39" t="s">
        <v>10</v>
      </c>
    </row>
    <row r="3" spans="1:9" s="31" customFormat="1" ht="24.95" customHeight="1">
      <c r="A3" s="40">
        <v>1</v>
      </c>
      <c r="B3" s="40" t="s">
        <v>16</v>
      </c>
      <c r="C3" s="40" t="s">
        <v>17</v>
      </c>
      <c r="D3" s="40" t="s">
        <v>14</v>
      </c>
      <c r="E3" s="40">
        <v>100</v>
      </c>
      <c r="F3" s="40">
        <v>80</v>
      </c>
      <c r="G3" s="40">
        <f>F3*E3</f>
        <v>8000</v>
      </c>
      <c r="H3" s="23" t="s">
        <v>15</v>
      </c>
    </row>
    <row r="4" spans="1:9" s="31" customFormat="1" ht="24.95" customHeight="1">
      <c r="A4" s="40">
        <v>2</v>
      </c>
      <c r="B4" s="41" t="s">
        <v>16</v>
      </c>
      <c r="C4" s="41" t="s">
        <v>18</v>
      </c>
      <c r="D4" s="40" t="s">
        <v>14</v>
      </c>
      <c r="E4" s="40">
        <v>3</v>
      </c>
      <c r="F4" s="40">
        <v>30</v>
      </c>
      <c r="G4" s="40">
        <f t="shared" ref="G4:G45" si="0">F4*E4</f>
        <v>90</v>
      </c>
      <c r="H4" s="23" t="s">
        <v>19</v>
      </c>
    </row>
    <row r="5" spans="1:9" s="31" customFormat="1" ht="24.95" customHeight="1">
      <c r="A5" s="40">
        <v>3</v>
      </c>
      <c r="B5" s="41" t="s">
        <v>16</v>
      </c>
      <c r="C5" s="41" t="s">
        <v>20</v>
      </c>
      <c r="D5" s="40" t="s">
        <v>14</v>
      </c>
      <c r="E5" s="40">
        <v>3</v>
      </c>
      <c r="F5" s="40">
        <v>50</v>
      </c>
      <c r="G5" s="40">
        <f t="shared" si="0"/>
        <v>150</v>
      </c>
      <c r="H5" s="23" t="s">
        <v>15</v>
      </c>
    </row>
    <row r="6" spans="1:9" s="31" customFormat="1" ht="24.95" customHeight="1">
      <c r="A6" s="40">
        <v>4</v>
      </c>
      <c r="B6" s="40" t="s">
        <v>28</v>
      </c>
      <c r="C6" s="40" t="s">
        <v>29</v>
      </c>
      <c r="D6" s="40" t="s">
        <v>14</v>
      </c>
      <c r="E6" s="40">
        <v>1</v>
      </c>
      <c r="F6" s="40">
        <v>563.76</v>
      </c>
      <c r="G6" s="40">
        <f t="shared" si="0"/>
        <v>563.76</v>
      </c>
      <c r="H6" s="24" t="s">
        <v>15</v>
      </c>
    </row>
    <row r="7" spans="1:9" s="31" customFormat="1" ht="24.95" customHeight="1">
      <c r="A7" s="40">
        <v>5</v>
      </c>
      <c r="B7" s="40" t="s">
        <v>28</v>
      </c>
      <c r="C7" s="40" t="s">
        <v>30</v>
      </c>
      <c r="D7" s="40" t="s">
        <v>14</v>
      </c>
      <c r="E7" s="40">
        <v>1</v>
      </c>
      <c r="F7" s="40">
        <v>554.04</v>
      </c>
      <c r="G7" s="40">
        <f t="shared" si="0"/>
        <v>554.04</v>
      </c>
      <c r="H7" s="24" t="s">
        <v>15</v>
      </c>
    </row>
    <row r="8" spans="1:9" s="31" customFormat="1" ht="24.95" customHeight="1">
      <c r="A8" s="40">
        <v>6</v>
      </c>
      <c r="B8" s="40" t="s">
        <v>28</v>
      </c>
      <c r="C8" s="40" t="s">
        <v>31</v>
      </c>
      <c r="D8" s="40" t="s">
        <v>14</v>
      </c>
      <c r="E8" s="40">
        <v>1</v>
      </c>
      <c r="F8" s="40">
        <v>554.04</v>
      </c>
      <c r="G8" s="40">
        <f t="shared" si="0"/>
        <v>554.04</v>
      </c>
      <c r="H8" s="24" t="s">
        <v>15</v>
      </c>
    </row>
    <row r="9" spans="1:9" s="31" customFormat="1" ht="24.95" customHeight="1">
      <c r="A9" s="40">
        <v>7</v>
      </c>
      <c r="B9" s="40" t="s">
        <v>28</v>
      </c>
      <c r="C9" s="40" t="s">
        <v>32</v>
      </c>
      <c r="D9" s="40" t="s">
        <v>14</v>
      </c>
      <c r="E9" s="40">
        <v>1</v>
      </c>
      <c r="F9" s="40">
        <v>554.04</v>
      </c>
      <c r="G9" s="40">
        <f t="shared" si="0"/>
        <v>554.04</v>
      </c>
      <c r="H9" s="24" t="s">
        <v>15</v>
      </c>
    </row>
    <row r="10" spans="1:9" s="31" customFormat="1" ht="24.95" customHeight="1">
      <c r="A10" s="40">
        <v>8</v>
      </c>
      <c r="B10" s="40" t="s">
        <v>28</v>
      </c>
      <c r="C10" s="40" t="s">
        <v>33</v>
      </c>
      <c r="D10" s="40" t="s">
        <v>14</v>
      </c>
      <c r="E10" s="40">
        <v>15</v>
      </c>
      <c r="F10" s="40">
        <v>486</v>
      </c>
      <c r="G10" s="40">
        <f t="shared" si="0"/>
        <v>7290</v>
      </c>
      <c r="H10" s="24" t="s">
        <v>15</v>
      </c>
    </row>
    <row r="11" spans="1:9" s="31" customFormat="1" ht="24.95" customHeight="1">
      <c r="A11" s="40">
        <v>9</v>
      </c>
      <c r="B11" s="40" t="s">
        <v>28</v>
      </c>
      <c r="C11" s="40" t="s">
        <v>34</v>
      </c>
      <c r="D11" s="40" t="s">
        <v>14</v>
      </c>
      <c r="E11" s="40">
        <v>15</v>
      </c>
      <c r="F11" s="40">
        <v>583.20000000000005</v>
      </c>
      <c r="G11" s="40">
        <f t="shared" si="0"/>
        <v>8748</v>
      </c>
      <c r="H11" s="24" t="s">
        <v>15</v>
      </c>
    </row>
    <row r="12" spans="1:9" s="31" customFormat="1" ht="24.95" customHeight="1">
      <c r="A12" s="40">
        <v>10</v>
      </c>
      <c r="B12" s="40" t="s">
        <v>28</v>
      </c>
      <c r="C12" s="40" t="s">
        <v>35</v>
      </c>
      <c r="D12" s="40" t="s">
        <v>14</v>
      </c>
      <c r="E12" s="40">
        <v>15</v>
      </c>
      <c r="F12" s="40">
        <v>583.20000000000005</v>
      </c>
      <c r="G12" s="40">
        <f t="shared" si="0"/>
        <v>8748</v>
      </c>
      <c r="H12" s="24" t="s">
        <v>15</v>
      </c>
    </row>
    <row r="13" spans="1:9" s="31" customFormat="1" ht="24.95" customHeight="1">
      <c r="A13" s="40">
        <v>11</v>
      </c>
      <c r="B13" s="40" t="s">
        <v>28</v>
      </c>
      <c r="C13" s="40" t="s">
        <v>36</v>
      </c>
      <c r="D13" s="40" t="s">
        <v>14</v>
      </c>
      <c r="E13" s="40">
        <v>15</v>
      </c>
      <c r="F13" s="40">
        <v>583.20000000000005</v>
      </c>
      <c r="G13" s="40">
        <f t="shared" si="0"/>
        <v>8748</v>
      </c>
      <c r="H13" s="24" t="s">
        <v>15</v>
      </c>
    </row>
    <row r="14" spans="1:9" s="31" customFormat="1" ht="24.95" customHeight="1">
      <c r="A14" s="40">
        <v>12</v>
      </c>
      <c r="B14" s="40" t="s">
        <v>28</v>
      </c>
      <c r="C14" s="40" t="s">
        <v>37</v>
      </c>
      <c r="D14" s="40" t="s">
        <v>14</v>
      </c>
      <c r="E14" s="40">
        <v>3</v>
      </c>
      <c r="F14" s="40">
        <v>605.55999999999995</v>
      </c>
      <c r="G14" s="40">
        <f t="shared" si="0"/>
        <v>1816.68</v>
      </c>
      <c r="H14" s="24" t="s">
        <v>15</v>
      </c>
    </row>
    <row r="15" spans="1:9" s="31" customFormat="1" ht="24.95" customHeight="1">
      <c r="A15" s="40">
        <v>13</v>
      </c>
      <c r="B15" s="40" t="s">
        <v>28</v>
      </c>
      <c r="C15" s="40" t="s">
        <v>38</v>
      </c>
      <c r="D15" s="40" t="s">
        <v>14</v>
      </c>
      <c r="E15" s="40">
        <v>3</v>
      </c>
      <c r="F15" s="40">
        <v>467</v>
      </c>
      <c r="G15" s="40">
        <f t="shared" si="0"/>
        <v>1401</v>
      </c>
      <c r="H15" s="24" t="s">
        <v>15</v>
      </c>
    </row>
    <row r="16" spans="1:9" s="31" customFormat="1" ht="24.95" customHeight="1">
      <c r="A16" s="40">
        <v>14</v>
      </c>
      <c r="B16" s="40" t="s">
        <v>28</v>
      </c>
      <c r="C16" s="40" t="s">
        <v>39</v>
      </c>
      <c r="D16" s="40" t="s">
        <v>14</v>
      </c>
      <c r="E16" s="40">
        <v>30</v>
      </c>
      <c r="F16" s="40">
        <v>630.54</v>
      </c>
      <c r="G16" s="40">
        <f t="shared" si="0"/>
        <v>18916.2</v>
      </c>
      <c r="H16" s="24" t="s">
        <v>15</v>
      </c>
    </row>
    <row r="17" spans="1:8" s="31" customFormat="1" ht="24.95" customHeight="1">
      <c r="A17" s="40">
        <v>15</v>
      </c>
      <c r="B17" s="40" t="s">
        <v>28</v>
      </c>
      <c r="C17" s="40" t="s">
        <v>40</v>
      </c>
      <c r="D17" s="40" t="s">
        <v>14</v>
      </c>
      <c r="E17" s="40">
        <v>6</v>
      </c>
      <c r="F17" s="40">
        <v>427.68</v>
      </c>
      <c r="G17" s="40">
        <f t="shared" si="0"/>
        <v>2566.08</v>
      </c>
      <c r="H17" s="24" t="s">
        <v>15</v>
      </c>
    </row>
    <row r="18" spans="1:8" s="31" customFormat="1" ht="24.95" customHeight="1">
      <c r="A18" s="40">
        <v>16</v>
      </c>
      <c r="B18" s="40" t="s">
        <v>28</v>
      </c>
      <c r="C18" s="40" t="s">
        <v>41</v>
      </c>
      <c r="D18" s="40" t="s">
        <v>14</v>
      </c>
      <c r="E18" s="40">
        <v>2</v>
      </c>
      <c r="F18" s="40">
        <v>435.46</v>
      </c>
      <c r="G18" s="40">
        <f t="shared" si="0"/>
        <v>870.92</v>
      </c>
      <c r="H18" s="24" t="s">
        <v>15</v>
      </c>
    </row>
    <row r="19" spans="1:8" s="31" customFormat="1" ht="24.95" customHeight="1">
      <c r="A19" s="40">
        <v>17</v>
      </c>
      <c r="B19" s="40" t="s">
        <v>28</v>
      </c>
      <c r="C19" s="40" t="s">
        <v>42</v>
      </c>
      <c r="D19" s="40" t="s">
        <v>14</v>
      </c>
      <c r="E19" s="40">
        <v>1</v>
      </c>
      <c r="F19" s="40">
        <v>500</v>
      </c>
      <c r="G19" s="40">
        <f t="shared" si="0"/>
        <v>500</v>
      </c>
      <c r="H19" s="24" t="s">
        <v>15</v>
      </c>
    </row>
    <row r="20" spans="1:8" s="32" customFormat="1" ht="24.95" customHeight="1">
      <c r="A20" s="40">
        <v>18</v>
      </c>
      <c r="B20" s="4" t="s">
        <v>28</v>
      </c>
      <c r="C20" s="4" t="s">
        <v>45</v>
      </c>
      <c r="D20" s="40" t="s">
        <v>14</v>
      </c>
      <c r="E20" s="40">
        <v>1</v>
      </c>
      <c r="F20" s="42">
        <v>709.56</v>
      </c>
      <c r="G20" s="40">
        <f t="shared" si="0"/>
        <v>709.56</v>
      </c>
      <c r="H20" s="43" t="s">
        <v>15</v>
      </c>
    </row>
    <row r="21" spans="1:8" s="33" customFormat="1" ht="24.95" customHeight="1">
      <c r="A21" s="40">
        <v>19</v>
      </c>
      <c r="B21" s="44" t="s">
        <v>28</v>
      </c>
      <c r="C21" s="44" t="s">
        <v>46</v>
      </c>
      <c r="D21" s="40" t="s">
        <v>14</v>
      </c>
      <c r="E21" s="40">
        <v>1</v>
      </c>
      <c r="F21" s="42">
        <v>466.56</v>
      </c>
      <c r="G21" s="40">
        <f t="shared" si="0"/>
        <v>466.56</v>
      </c>
      <c r="H21" s="24" t="s">
        <v>15</v>
      </c>
    </row>
    <row r="22" spans="1:8" s="33" customFormat="1" ht="24.95" customHeight="1">
      <c r="A22" s="40">
        <v>20</v>
      </c>
      <c r="B22" s="44" t="s">
        <v>28</v>
      </c>
      <c r="C22" s="44" t="s">
        <v>47</v>
      </c>
      <c r="D22" s="40" t="s">
        <v>14</v>
      </c>
      <c r="E22" s="40">
        <v>1</v>
      </c>
      <c r="F22" s="42">
        <v>486</v>
      </c>
      <c r="G22" s="40">
        <f t="shared" si="0"/>
        <v>486</v>
      </c>
      <c r="H22" s="24" t="s">
        <v>15</v>
      </c>
    </row>
    <row r="23" spans="1:8" s="33" customFormat="1" ht="24.95" customHeight="1">
      <c r="A23" s="40">
        <v>21</v>
      </c>
      <c r="B23" s="41" t="s">
        <v>28</v>
      </c>
      <c r="C23" s="41" t="s">
        <v>48</v>
      </c>
      <c r="D23" s="40" t="s">
        <v>14</v>
      </c>
      <c r="E23" s="40">
        <v>1</v>
      </c>
      <c r="F23" s="42">
        <v>486</v>
      </c>
      <c r="G23" s="40">
        <f t="shared" si="0"/>
        <v>486</v>
      </c>
      <c r="H23" s="24" t="s">
        <v>15</v>
      </c>
    </row>
    <row r="24" spans="1:8" s="33" customFormat="1" ht="24.95" customHeight="1">
      <c r="A24" s="40">
        <v>22</v>
      </c>
      <c r="B24" s="41" t="s">
        <v>28</v>
      </c>
      <c r="C24" s="41" t="s">
        <v>49</v>
      </c>
      <c r="D24" s="40" t="s">
        <v>14</v>
      </c>
      <c r="E24" s="40">
        <v>1</v>
      </c>
      <c r="F24" s="42">
        <v>486</v>
      </c>
      <c r="G24" s="40">
        <f t="shared" si="0"/>
        <v>486</v>
      </c>
      <c r="H24" s="24" t="s">
        <v>15</v>
      </c>
    </row>
    <row r="25" spans="1:8" s="32" customFormat="1" ht="24.95" customHeight="1">
      <c r="A25" s="40">
        <v>23</v>
      </c>
      <c r="B25" s="41" t="s">
        <v>50</v>
      </c>
      <c r="C25" s="41" t="s">
        <v>54</v>
      </c>
      <c r="D25" s="40" t="s">
        <v>14</v>
      </c>
      <c r="E25" s="40">
        <v>2</v>
      </c>
      <c r="F25" s="42">
        <v>126</v>
      </c>
      <c r="G25" s="40">
        <f t="shared" si="0"/>
        <v>252</v>
      </c>
      <c r="H25" s="24" t="s">
        <v>15</v>
      </c>
    </row>
    <row r="26" spans="1:8" s="32" customFormat="1" ht="24.95" customHeight="1">
      <c r="A26" s="40">
        <v>24</v>
      </c>
      <c r="B26" s="41" t="s">
        <v>50</v>
      </c>
      <c r="C26" s="41" t="s">
        <v>55</v>
      </c>
      <c r="D26" s="40" t="s">
        <v>14</v>
      </c>
      <c r="E26" s="40">
        <v>5</v>
      </c>
      <c r="F26" s="42">
        <v>134</v>
      </c>
      <c r="G26" s="40">
        <f t="shared" si="0"/>
        <v>670</v>
      </c>
      <c r="H26" s="24" t="s">
        <v>15</v>
      </c>
    </row>
    <row r="27" spans="1:8" s="32" customFormat="1" ht="24.95" customHeight="1">
      <c r="A27" s="40">
        <v>25</v>
      </c>
      <c r="B27" s="4" t="s">
        <v>50</v>
      </c>
      <c r="C27" s="41" t="s">
        <v>59</v>
      </c>
      <c r="D27" s="40" t="s">
        <v>14</v>
      </c>
      <c r="E27" s="40">
        <v>10</v>
      </c>
      <c r="F27" s="42">
        <v>135</v>
      </c>
      <c r="G27" s="40">
        <f t="shared" si="0"/>
        <v>1350</v>
      </c>
      <c r="H27" s="24" t="s">
        <v>15</v>
      </c>
    </row>
    <row r="28" spans="1:8" s="32" customFormat="1" ht="24.95" customHeight="1">
      <c r="A28" s="40">
        <v>26</v>
      </c>
      <c r="B28" s="4" t="s">
        <v>50</v>
      </c>
      <c r="C28" s="41" t="s">
        <v>60</v>
      </c>
      <c r="D28" s="40" t="s">
        <v>14</v>
      </c>
      <c r="E28" s="40">
        <v>10</v>
      </c>
      <c r="F28" s="42">
        <v>175</v>
      </c>
      <c r="G28" s="40">
        <f t="shared" si="0"/>
        <v>1750</v>
      </c>
      <c r="H28" s="24" t="s">
        <v>15</v>
      </c>
    </row>
    <row r="29" spans="1:8" s="34" customFormat="1" ht="24.95" customHeight="1">
      <c r="A29" s="40">
        <v>27</v>
      </c>
      <c r="B29" s="40" t="s">
        <v>65</v>
      </c>
      <c r="C29" s="40" t="s">
        <v>66</v>
      </c>
      <c r="D29" s="40" t="s">
        <v>14</v>
      </c>
      <c r="E29" s="40">
        <v>10</v>
      </c>
      <c r="F29" s="40">
        <v>505.44</v>
      </c>
      <c r="G29" s="40">
        <f t="shared" si="0"/>
        <v>5054.3999999999996</v>
      </c>
      <c r="H29" s="24" t="s">
        <v>15</v>
      </c>
    </row>
    <row r="30" spans="1:8" s="34" customFormat="1" ht="24.95" customHeight="1">
      <c r="A30" s="40">
        <v>28</v>
      </c>
      <c r="B30" s="40" t="s">
        <v>65</v>
      </c>
      <c r="C30" s="40" t="s">
        <v>67</v>
      </c>
      <c r="D30" s="40" t="s">
        <v>14</v>
      </c>
      <c r="E30" s="40">
        <v>12</v>
      </c>
      <c r="F30" s="40">
        <v>342</v>
      </c>
      <c r="G30" s="40">
        <f t="shared" si="0"/>
        <v>4104</v>
      </c>
      <c r="H30" s="24" t="s">
        <v>15</v>
      </c>
    </row>
    <row r="31" spans="1:8" s="31" customFormat="1" ht="24.95" customHeight="1">
      <c r="A31" s="40">
        <v>29</v>
      </c>
      <c r="B31" s="40" t="s">
        <v>68</v>
      </c>
      <c r="C31" s="40" t="s">
        <v>69</v>
      </c>
      <c r="D31" s="40" t="s">
        <v>14</v>
      </c>
      <c r="E31" s="40">
        <v>10</v>
      </c>
      <c r="F31" s="40">
        <v>573.01</v>
      </c>
      <c r="G31" s="40">
        <f t="shared" si="0"/>
        <v>5730.1</v>
      </c>
      <c r="H31" s="24" t="s">
        <v>15</v>
      </c>
    </row>
    <row r="32" spans="1:8" s="31" customFormat="1" ht="24.95" customHeight="1">
      <c r="A32" s="40">
        <v>30</v>
      </c>
      <c r="B32" s="40" t="s">
        <v>68</v>
      </c>
      <c r="C32" s="40" t="s">
        <v>70</v>
      </c>
      <c r="D32" s="40" t="s">
        <v>14</v>
      </c>
      <c r="E32" s="40">
        <v>10</v>
      </c>
      <c r="F32" s="40">
        <v>573.01</v>
      </c>
      <c r="G32" s="40">
        <f t="shared" si="0"/>
        <v>5730.1</v>
      </c>
      <c r="H32" s="24" t="s">
        <v>15</v>
      </c>
    </row>
    <row r="33" spans="1:9" s="31" customFormat="1" ht="24.95" customHeight="1">
      <c r="A33" s="40">
        <v>31</v>
      </c>
      <c r="B33" s="40" t="s">
        <v>68</v>
      </c>
      <c r="C33" s="40" t="s">
        <v>71</v>
      </c>
      <c r="D33" s="40" t="s">
        <v>14</v>
      </c>
      <c r="E33" s="40">
        <v>10</v>
      </c>
      <c r="F33" s="40">
        <v>573.01</v>
      </c>
      <c r="G33" s="40">
        <f t="shared" si="0"/>
        <v>5730.1</v>
      </c>
      <c r="H33" s="24" t="s">
        <v>15</v>
      </c>
    </row>
    <row r="34" spans="1:9" s="31" customFormat="1" ht="24.95" customHeight="1">
      <c r="A34" s="40">
        <v>32</v>
      </c>
      <c r="B34" s="40" t="s">
        <v>68</v>
      </c>
      <c r="C34" s="40" t="s">
        <v>72</v>
      </c>
      <c r="D34" s="40" t="s">
        <v>14</v>
      </c>
      <c r="E34" s="40">
        <v>10</v>
      </c>
      <c r="F34" s="40">
        <v>573.01</v>
      </c>
      <c r="G34" s="40">
        <f t="shared" si="0"/>
        <v>5730.1</v>
      </c>
      <c r="H34" s="24" t="s">
        <v>15</v>
      </c>
    </row>
    <row r="35" spans="1:9" s="31" customFormat="1" ht="24.95" customHeight="1">
      <c r="A35" s="40">
        <v>33</v>
      </c>
      <c r="B35" s="44" t="s">
        <v>68</v>
      </c>
      <c r="C35" s="44" t="s">
        <v>73</v>
      </c>
      <c r="D35" s="40" t="s">
        <v>14</v>
      </c>
      <c r="E35" s="40">
        <v>10</v>
      </c>
      <c r="F35" s="40">
        <v>340</v>
      </c>
      <c r="G35" s="40">
        <f t="shared" si="0"/>
        <v>3400</v>
      </c>
      <c r="H35" s="43" t="s">
        <v>19</v>
      </c>
    </row>
    <row r="36" spans="1:9" s="31" customFormat="1" ht="24.95" customHeight="1">
      <c r="A36" s="40">
        <v>34</v>
      </c>
      <c r="B36" s="44" t="s">
        <v>68</v>
      </c>
      <c r="C36" s="44" t="s">
        <v>74</v>
      </c>
      <c r="D36" s="40" t="s">
        <v>14</v>
      </c>
      <c r="E36" s="40">
        <v>10</v>
      </c>
      <c r="F36" s="40">
        <v>450</v>
      </c>
      <c r="G36" s="40">
        <f t="shared" si="0"/>
        <v>4500</v>
      </c>
      <c r="H36" s="43" t="s">
        <v>19</v>
      </c>
    </row>
    <row r="37" spans="1:9" s="31" customFormat="1" ht="24.95" customHeight="1">
      <c r="A37" s="40">
        <v>35</v>
      </c>
      <c r="B37" s="44" t="s">
        <v>68</v>
      </c>
      <c r="C37" s="44" t="s">
        <v>75</v>
      </c>
      <c r="D37" s="40" t="s">
        <v>14</v>
      </c>
      <c r="E37" s="40">
        <v>10</v>
      </c>
      <c r="F37" s="40">
        <v>450</v>
      </c>
      <c r="G37" s="40">
        <f t="shared" si="0"/>
        <v>4500</v>
      </c>
      <c r="H37" s="43" t="s">
        <v>19</v>
      </c>
    </row>
    <row r="38" spans="1:9" s="31" customFormat="1" ht="24.95" customHeight="1">
      <c r="A38" s="40">
        <v>36</v>
      </c>
      <c r="B38" s="44" t="s">
        <v>68</v>
      </c>
      <c r="C38" s="44" t="s">
        <v>76</v>
      </c>
      <c r="D38" s="40" t="s">
        <v>14</v>
      </c>
      <c r="E38" s="40">
        <v>10</v>
      </c>
      <c r="F38" s="40">
        <v>450</v>
      </c>
      <c r="G38" s="40">
        <f t="shared" si="0"/>
        <v>4500</v>
      </c>
      <c r="H38" s="43" t="s">
        <v>19</v>
      </c>
    </row>
    <row r="39" spans="1:9" s="31" customFormat="1" ht="24.95" customHeight="1">
      <c r="A39" s="40">
        <v>37</v>
      </c>
      <c r="B39" s="40" t="s">
        <v>28</v>
      </c>
      <c r="C39" s="40" t="s">
        <v>81</v>
      </c>
      <c r="D39" s="40" t="s">
        <v>14</v>
      </c>
      <c r="E39" s="40">
        <v>2</v>
      </c>
      <c r="F39" s="40">
        <v>485</v>
      </c>
      <c r="G39" s="40">
        <f t="shared" si="0"/>
        <v>970</v>
      </c>
      <c r="H39" s="24" t="s">
        <v>82</v>
      </c>
      <c r="I39" s="31" t="s">
        <v>84</v>
      </c>
    </row>
    <row r="40" spans="1:9" s="31" customFormat="1" ht="24.95" customHeight="1">
      <c r="A40" s="40">
        <v>38</v>
      </c>
      <c r="B40" s="40" t="s">
        <v>88</v>
      </c>
      <c r="C40" s="40" t="s">
        <v>89</v>
      </c>
      <c r="D40" s="40" t="s">
        <v>14</v>
      </c>
      <c r="E40" s="40">
        <v>1</v>
      </c>
      <c r="F40" s="40"/>
      <c r="G40" s="40">
        <f t="shared" si="0"/>
        <v>0</v>
      </c>
      <c r="H40" s="24" t="s">
        <v>82</v>
      </c>
    </row>
    <row r="41" spans="1:9" s="31" customFormat="1" ht="24.95" customHeight="1">
      <c r="A41" s="40">
        <v>39</v>
      </c>
      <c r="B41" s="40" t="s">
        <v>90</v>
      </c>
      <c r="C41" s="40" t="s">
        <v>91</v>
      </c>
      <c r="D41" s="40" t="s">
        <v>14</v>
      </c>
      <c r="E41" s="40">
        <v>1</v>
      </c>
      <c r="F41" s="40"/>
      <c r="G41" s="40">
        <f t="shared" si="0"/>
        <v>0</v>
      </c>
      <c r="H41" s="24" t="s">
        <v>82</v>
      </c>
      <c r="I41" s="77" t="s">
        <v>50</v>
      </c>
    </row>
    <row r="42" spans="1:9" s="31" customFormat="1" ht="24.95" customHeight="1">
      <c r="A42" s="40">
        <v>40</v>
      </c>
      <c r="B42" s="40" t="s">
        <v>90</v>
      </c>
      <c r="C42" s="40" t="s">
        <v>92</v>
      </c>
      <c r="D42" s="40" t="s">
        <v>14</v>
      </c>
      <c r="E42" s="40">
        <v>1</v>
      </c>
      <c r="F42" s="40"/>
      <c r="G42" s="40">
        <f t="shared" si="0"/>
        <v>0</v>
      </c>
      <c r="H42" s="24" t="s">
        <v>82</v>
      </c>
      <c r="I42" s="77"/>
    </row>
    <row r="43" spans="1:9" s="31" customFormat="1" ht="24.95" customHeight="1">
      <c r="A43" s="40">
        <v>41</v>
      </c>
      <c r="B43" s="40" t="s">
        <v>90</v>
      </c>
      <c r="C43" s="40" t="s">
        <v>93</v>
      </c>
      <c r="D43" s="40" t="s">
        <v>14</v>
      </c>
      <c r="E43" s="40">
        <v>1</v>
      </c>
      <c r="F43" s="40"/>
      <c r="G43" s="40">
        <f t="shared" si="0"/>
        <v>0</v>
      </c>
      <c r="H43" s="24" t="s">
        <v>82</v>
      </c>
      <c r="I43" s="77"/>
    </row>
    <row r="44" spans="1:9" s="31" customFormat="1" ht="24.95" customHeight="1">
      <c r="A44" s="40">
        <v>42</v>
      </c>
      <c r="B44" s="40" t="s">
        <v>90</v>
      </c>
      <c r="C44" s="40" t="s">
        <v>94</v>
      </c>
      <c r="D44" s="40" t="s">
        <v>14</v>
      </c>
      <c r="E44" s="40">
        <v>1</v>
      </c>
      <c r="F44" s="40"/>
      <c r="G44" s="40">
        <f t="shared" si="0"/>
        <v>0</v>
      </c>
      <c r="H44" s="24" t="s">
        <v>82</v>
      </c>
      <c r="I44" s="77"/>
    </row>
    <row r="45" spans="1:9" s="31" customFormat="1" ht="24.95" customHeight="1">
      <c r="A45" s="40">
        <v>43</v>
      </c>
      <c r="B45" s="40" t="s">
        <v>28</v>
      </c>
      <c r="C45" s="40" t="s">
        <v>95</v>
      </c>
      <c r="D45" s="40" t="s">
        <v>14</v>
      </c>
      <c r="E45" s="40">
        <v>5</v>
      </c>
      <c r="F45" s="40"/>
      <c r="G45" s="40">
        <f t="shared" si="0"/>
        <v>0</v>
      </c>
      <c r="H45" s="24" t="s">
        <v>82</v>
      </c>
    </row>
    <row r="46" spans="1:9" s="31" customFormat="1" ht="24.95" customHeight="1">
      <c r="A46" s="45"/>
      <c r="B46" s="46" t="s">
        <v>96</v>
      </c>
      <c r="C46" s="46"/>
      <c r="D46" s="46"/>
      <c r="E46" s="46"/>
      <c r="F46" s="46"/>
      <c r="G46" s="40">
        <f>SUM(G3:G45)</f>
        <v>126675.68</v>
      </c>
      <c r="H46" s="47"/>
    </row>
    <row r="47" spans="1:9" s="13" customFormat="1">
      <c r="A47" s="27"/>
      <c r="B47" s="28"/>
      <c r="C47" s="28"/>
      <c r="D47" s="27"/>
      <c r="E47" s="27"/>
      <c r="F47" s="27"/>
      <c r="G47" s="27"/>
      <c r="H47" s="48"/>
    </row>
    <row r="48" spans="1:9" s="13" customFormat="1">
      <c r="A48" s="76" t="s">
        <v>97</v>
      </c>
      <c r="B48" s="76"/>
      <c r="C48" s="28"/>
      <c r="D48" s="27"/>
      <c r="E48" s="27"/>
      <c r="F48" s="27"/>
      <c r="G48" s="74"/>
      <c r="H48" s="74"/>
    </row>
  </sheetData>
  <mergeCells count="4">
    <mergeCell ref="A1:I1"/>
    <mergeCell ref="A48:B48"/>
    <mergeCell ref="G48:H48"/>
    <mergeCell ref="I41:I44"/>
  </mergeCells>
  <phoneticPr fontId="10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72"/>
  <sheetViews>
    <sheetView workbookViewId="0">
      <selection activeCell="K39" sqref="K39:K42"/>
    </sheetView>
  </sheetViews>
  <sheetFormatPr defaultColWidth="9" defaultRowHeight="12"/>
  <cols>
    <col min="1" max="1" width="5" style="3" customWidth="1"/>
    <col min="2" max="2" width="10.375" style="3" customWidth="1"/>
    <col min="3" max="3" width="32.25" style="3" customWidth="1"/>
    <col min="4" max="4" width="5" style="3" customWidth="1"/>
    <col min="5" max="7" width="8.5" style="3" hidden="1" customWidth="1"/>
    <col min="8" max="8" width="8.625" style="3" customWidth="1"/>
    <col min="9" max="9" width="7.375" style="3" customWidth="1"/>
    <col min="10" max="10" width="8" style="3" customWidth="1"/>
    <col min="11" max="11" width="8.375" style="3" customWidth="1"/>
    <col min="12" max="12" width="9.375" style="3" customWidth="1"/>
    <col min="13" max="13" width="7.125" style="3" customWidth="1"/>
    <col min="14" max="16384" width="9" style="3"/>
  </cols>
  <sheetData>
    <row r="1" spans="1:13" ht="29.25" customHeight="1">
      <c r="A1" s="78" t="s">
        <v>159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s="9" customFormat="1" ht="30" customHeight="1">
      <c r="A2" s="15" t="s">
        <v>1</v>
      </c>
      <c r="B2" s="67" t="s">
        <v>2</v>
      </c>
      <c r="C2" s="67" t="s">
        <v>3</v>
      </c>
      <c r="D2" s="15" t="s">
        <v>4</v>
      </c>
      <c r="E2" s="15" t="s">
        <v>5</v>
      </c>
      <c r="F2" s="15" t="s">
        <v>6</v>
      </c>
      <c r="G2" s="15" t="s">
        <v>100</v>
      </c>
      <c r="H2" s="15" t="s">
        <v>160</v>
      </c>
      <c r="I2" s="15" t="s">
        <v>161</v>
      </c>
      <c r="J2" s="15" t="s">
        <v>162</v>
      </c>
      <c r="K2" s="15" t="s">
        <v>8</v>
      </c>
      <c r="L2" s="15" t="s">
        <v>9</v>
      </c>
      <c r="M2" s="15" t="s">
        <v>10</v>
      </c>
    </row>
    <row r="3" spans="1:13" s="11" customFormat="1" ht="20.100000000000001" customHeight="1">
      <c r="A3" s="4">
        <v>1</v>
      </c>
      <c r="B3" s="4" t="s">
        <v>12</v>
      </c>
      <c r="C3" s="4" t="s">
        <v>13</v>
      </c>
      <c r="D3" s="4" t="s">
        <v>14</v>
      </c>
      <c r="E3" s="4">
        <v>488</v>
      </c>
      <c r="F3" s="4">
        <v>299</v>
      </c>
      <c r="G3" s="4">
        <v>480</v>
      </c>
      <c r="H3" s="4">
        <v>550</v>
      </c>
      <c r="I3" s="4">
        <f>H3*1.3</f>
        <v>715</v>
      </c>
      <c r="J3" s="4">
        <f>H3+I3</f>
        <v>1265</v>
      </c>
      <c r="K3" s="4">
        <v>14</v>
      </c>
      <c r="L3" s="4">
        <f>K3*J3</f>
        <v>17710</v>
      </c>
      <c r="M3" s="23" t="s">
        <v>15</v>
      </c>
    </row>
    <row r="4" spans="1:13" s="1" customFormat="1" ht="20.100000000000001" customHeight="1">
      <c r="A4" s="4">
        <v>2</v>
      </c>
      <c r="B4" s="4" t="s">
        <v>16</v>
      </c>
      <c r="C4" s="4" t="s">
        <v>17</v>
      </c>
      <c r="D4" s="4" t="s">
        <v>14</v>
      </c>
      <c r="E4" s="4">
        <v>11</v>
      </c>
      <c r="F4" s="4">
        <v>194</v>
      </c>
      <c r="G4" s="4">
        <v>216</v>
      </c>
      <c r="H4" s="4">
        <v>183</v>
      </c>
      <c r="I4" s="4">
        <v>238</v>
      </c>
      <c r="J4" s="4">
        <f t="shared" ref="J4:J67" si="0">H4+I4</f>
        <v>421</v>
      </c>
      <c r="K4" s="4">
        <v>80</v>
      </c>
      <c r="L4" s="4">
        <f t="shared" ref="L4:L67" si="1">K4*J4</f>
        <v>33680</v>
      </c>
      <c r="M4" s="4" t="s">
        <v>15</v>
      </c>
    </row>
    <row r="5" spans="1:13" s="1" customFormat="1" ht="20.100000000000001" customHeight="1">
      <c r="A5" s="4">
        <v>3</v>
      </c>
      <c r="B5" s="5" t="s">
        <v>16</v>
      </c>
      <c r="C5" s="5" t="s">
        <v>18</v>
      </c>
      <c r="D5" s="4" t="s">
        <v>14</v>
      </c>
      <c r="E5" s="4">
        <v>4</v>
      </c>
      <c r="F5" s="4">
        <v>4</v>
      </c>
      <c r="G5" s="4">
        <v>5</v>
      </c>
      <c r="H5" s="4">
        <v>6</v>
      </c>
      <c r="I5" s="4">
        <v>8</v>
      </c>
      <c r="J5" s="4">
        <f t="shared" si="0"/>
        <v>14</v>
      </c>
      <c r="K5" s="4">
        <v>30</v>
      </c>
      <c r="L5" s="4">
        <f t="shared" si="1"/>
        <v>420</v>
      </c>
      <c r="M5" s="4" t="s">
        <v>19</v>
      </c>
    </row>
    <row r="6" spans="1:13" s="1" customFormat="1" ht="20.100000000000001" customHeight="1">
      <c r="A6" s="4">
        <v>4</v>
      </c>
      <c r="B6" s="5" t="s">
        <v>16</v>
      </c>
      <c r="C6" s="5" t="s">
        <v>20</v>
      </c>
      <c r="D6" s="4" t="s">
        <v>14</v>
      </c>
      <c r="E6" s="4">
        <v>3</v>
      </c>
      <c r="F6" s="4">
        <v>6</v>
      </c>
      <c r="G6" s="4">
        <v>3</v>
      </c>
      <c r="H6" s="4">
        <v>6</v>
      </c>
      <c r="I6" s="4">
        <v>8</v>
      </c>
      <c r="J6" s="4">
        <f t="shared" si="0"/>
        <v>14</v>
      </c>
      <c r="K6" s="4">
        <v>50</v>
      </c>
      <c r="L6" s="4">
        <f t="shared" si="1"/>
        <v>700</v>
      </c>
      <c r="M6" s="4" t="s">
        <v>15</v>
      </c>
    </row>
    <row r="7" spans="1:13" s="11" customFormat="1" ht="55.5" customHeight="1">
      <c r="A7" s="4">
        <v>5</v>
      </c>
      <c r="B7" s="4" t="s">
        <v>21</v>
      </c>
      <c r="C7" s="4" t="s">
        <v>22</v>
      </c>
      <c r="D7" s="4" t="s">
        <v>14</v>
      </c>
      <c r="E7" s="4">
        <v>87</v>
      </c>
      <c r="F7" s="4">
        <v>69</v>
      </c>
      <c r="G7" s="4">
        <v>53</v>
      </c>
      <c r="H7" s="4">
        <v>91</v>
      </c>
      <c r="I7" s="4">
        <v>119</v>
      </c>
      <c r="J7" s="4">
        <f t="shared" si="0"/>
        <v>210</v>
      </c>
      <c r="K7" s="4">
        <v>204.12</v>
      </c>
      <c r="L7" s="4">
        <f t="shared" si="1"/>
        <v>42865.2</v>
      </c>
      <c r="M7" s="23" t="s">
        <v>15</v>
      </c>
    </row>
    <row r="8" spans="1:13" s="11" customFormat="1" ht="20.100000000000001" customHeight="1">
      <c r="A8" s="4">
        <v>6</v>
      </c>
      <c r="B8" s="4" t="s">
        <v>23</v>
      </c>
      <c r="C8" s="4" t="s">
        <v>24</v>
      </c>
      <c r="D8" s="4" t="s">
        <v>14</v>
      </c>
      <c r="E8" s="4">
        <v>186</v>
      </c>
      <c r="F8" s="4">
        <v>253</v>
      </c>
      <c r="G8" s="4">
        <v>251</v>
      </c>
      <c r="H8" s="4">
        <f t="shared" ref="H8:H19" si="2">(E8+F8+G8)/3*1.3</f>
        <v>299</v>
      </c>
      <c r="I8" s="4">
        <v>389</v>
      </c>
      <c r="J8" s="4">
        <f t="shared" si="0"/>
        <v>688</v>
      </c>
      <c r="K8" s="4">
        <v>80</v>
      </c>
      <c r="L8" s="4">
        <f t="shared" si="1"/>
        <v>55040</v>
      </c>
      <c r="M8" s="24" t="s">
        <v>15</v>
      </c>
    </row>
    <row r="9" spans="1:13" s="11" customFormat="1" ht="20.100000000000001" customHeight="1">
      <c r="A9" s="4">
        <v>7</v>
      </c>
      <c r="B9" s="4" t="s">
        <v>23</v>
      </c>
      <c r="C9" s="4" t="s">
        <v>25</v>
      </c>
      <c r="D9" s="4" t="s">
        <v>14</v>
      </c>
      <c r="E9" s="4">
        <v>6</v>
      </c>
      <c r="F9" s="4">
        <v>4</v>
      </c>
      <c r="G9" s="4">
        <v>2</v>
      </c>
      <c r="H9" s="4">
        <v>5</v>
      </c>
      <c r="I9" s="4">
        <v>7</v>
      </c>
      <c r="J9" s="4">
        <f t="shared" si="0"/>
        <v>12</v>
      </c>
      <c r="K9" s="4">
        <v>80</v>
      </c>
      <c r="L9" s="4">
        <f t="shared" si="1"/>
        <v>960</v>
      </c>
      <c r="M9" s="24" t="s">
        <v>15</v>
      </c>
    </row>
    <row r="10" spans="1:13" s="11" customFormat="1" ht="29.25" customHeight="1">
      <c r="A10" s="4">
        <v>8</v>
      </c>
      <c r="B10" s="4" t="s">
        <v>23</v>
      </c>
      <c r="C10" s="4" t="s">
        <v>26</v>
      </c>
      <c r="D10" s="4" t="s">
        <v>14</v>
      </c>
      <c r="E10" s="4">
        <v>1</v>
      </c>
      <c r="F10" s="4">
        <v>5</v>
      </c>
      <c r="G10" s="4">
        <v>3</v>
      </c>
      <c r="H10" s="4">
        <v>4</v>
      </c>
      <c r="I10" s="4">
        <v>6</v>
      </c>
      <c r="J10" s="4">
        <f t="shared" si="0"/>
        <v>10</v>
      </c>
      <c r="K10" s="4">
        <v>80</v>
      </c>
      <c r="L10" s="4">
        <f t="shared" si="1"/>
        <v>800</v>
      </c>
      <c r="M10" s="24" t="s">
        <v>15</v>
      </c>
    </row>
    <row r="11" spans="1:13" ht="20.100000000000001" customHeight="1">
      <c r="A11" s="4">
        <v>9</v>
      </c>
      <c r="B11" s="4" t="s">
        <v>23</v>
      </c>
      <c r="C11" s="4" t="s">
        <v>27</v>
      </c>
      <c r="D11" s="4" t="s">
        <v>14</v>
      </c>
      <c r="E11" s="4">
        <v>0</v>
      </c>
      <c r="F11" s="4">
        <v>0</v>
      </c>
      <c r="G11" s="4">
        <v>0</v>
      </c>
      <c r="H11" s="4">
        <v>1</v>
      </c>
      <c r="I11" s="4">
        <v>2</v>
      </c>
      <c r="J11" s="4">
        <f t="shared" si="0"/>
        <v>3</v>
      </c>
      <c r="K11" s="26">
        <v>150</v>
      </c>
      <c r="L11" s="4">
        <f t="shared" si="1"/>
        <v>450</v>
      </c>
      <c r="M11" s="24" t="s">
        <v>15</v>
      </c>
    </row>
    <row r="12" spans="1:13" s="1" customFormat="1" ht="23.1" customHeight="1">
      <c r="A12" s="4">
        <v>10</v>
      </c>
      <c r="B12" s="4" t="s">
        <v>28</v>
      </c>
      <c r="C12" s="4" t="s">
        <v>29</v>
      </c>
      <c r="D12" s="4" t="s">
        <v>14</v>
      </c>
      <c r="E12" s="4">
        <v>0</v>
      </c>
      <c r="F12" s="4">
        <v>1</v>
      </c>
      <c r="G12" s="4">
        <v>4</v>
      </c>
      <c r="H12" s="4">
        <v>3</v>
      </c>
      <c r="I12" s="4">
        <v>4</v>
      </c>
      <c r="J12" s="4">
        <f t="shared" si="0"/>
        <v>7</v>
      </c>
      <c r="K12" s="4">
        <v>563.76</v>
      </c>
      <c r="L12" s="4">
        <f t="shared" si="1"/>
        <v>3946.32</v>
      </c>
      <c r="M12" s="8" t="s">
        <v>15</v>
      </c>
    </row>
    <row r="13" spans="1:13" s="1" customFormat="1" ht="23.1" customHeight="1">
      <c r="A13" s="4">
        <v>11</v>
      </c>
      <c r="B13" s="4" t="s">
        <v>28</v>
      </c>
      <c r="C13" s="4" t="s">
        <v>30</v>
      </c>
      <c r="D13" s="4" t="s">
        <v>14</v>
      </c>
      <c r="E13" s="4">
        <v>0</v>
      </c>
      <c r="F13" s="4">
        <v>0</v>
      </c>
      <c r="G13" s="4">
        <v>1</v>
      </c>
      <c r="H13" s="4">
        <v>1</v>
      </c>
      <c r="I13" s="4">
        <v>2</v>
      </c>
      <c r="J13" s="4">
        <f t="shared" si="0"/>
        <v>3</v>
      </c>
      <c r="K13" s="4">
        <v>554.04</v>
      </c>
      <c r="L13" s="4">
        <f t="shared" si="1"/>
        <v>1662.12</v>
      </c>
      <c r="M13" s="8" t="s">
        <v>15</v>
      </c>
    </row>
    <row r="14" spans="1:13" s="1" customFormat="1" ht="23.1" customHeight="1">
      <c r="A14" s="4">
        <v>12</v>
      </c>
      <c r="B14" s="4" t="s">
        <v>28</v>
      </c>
      <c r="C14" s="4" t="s">
        <v>31</v>
      </c>
      <c r="D14" s="4" t="s">
        <v>14</v>
      </c>
      <c r="E14" s="4">
        <v>0</v>
      </c>
      <c r="F14" s="4">
        <v>0</v>
      </c>
      <c r="G14" s="4">
        <v>1</v>
      </c>
      <c r="H14" s="4">
        <v>1</v>
      </c>
      <c r="I14" s="4">
        <v>2</v>
      </c>
      <c r="J14" s="4">
        <f t="shared" si="0"/>
        <v>3</v>
      </c>
      <c r="K14" s="4">
        <v>554.04</v>
      </c>
      <c r="L14" s="4">
        <f t="shared" si="1"/>
        <v>1662.12</v>
      </c>
      <c r="M14" s="8" t="s">
        <v>15</v>
      </c>
    </row>
    <row r="15" spans="1:13" s="1" customFormat="1" ht="23.1" customHeight="1">
      <c r="A15" s="4">
        <v>13</v>
      </c>
      <c r="B15" s="4" t="s">
        <v>28</v>
      </c>
      <c r="C15" s="4" t="s">
        <v>32</v>
      </c>
      <c r="D15" s="4" t="s">
        <v>14</v>
      </c>
      <c r="E15" s="4">
        <v>0</v>
      </c>
      <c r="F15" s="4">
        <v>0</v>
      </c>
      <c r="G15" s="4">
        <v>1</v>
      </c>
      <c r="H15" s="4">
        <v>1</v>
      </c>
      <c r="I15" s="4">
        <v>2</v>
      </c>
      <c r="J15" s="4">
        <f t="shared" si="0"/>
        <v>3</v>
      </c>
      <c r="K15" s="4">
        <v>554.04</v>
      </c>
      <c r="L15" s="4">
        <f t="shared" si="1"/>
        <v>1662.12</v>
      </c>
      <c r="M15" s="8" t="s">
        <v>15</v>
      </c>
    </row>
    <row r="16" spans="1:13" s="1" customFormat="1" ht="20.100000000000001" customHeight="1">
      <c r="A16" s="4">
        <v>14</v>
      </c>
      <c r="B16" s="4" t="s">
        <v>28</v>
      </c>
      <c r="C16" s="4" t="s">
        <v>33</v>
      </c>
      <c r="D16" s="4" t="s">
        <v>14</v>
      </c>
      <c r="E16" s="4">
        <v>33</v>
      </c>
      <c r="F16" s="4">
        <v>42</v>
      </c>
      <c r="G16" s="4">
        <v>27</v>
      </c>
      <c r="H16" s="4">
        <v>43</v>
      </c>
      <c r="I16" s="4">
        <v>56</v>
      </c>
      <c r="J16" s="4">
        <f t="shared" si="0"/>
        <v>99</v>
      </c>
      <c r="K16" s="4">
        <v>486</v>
      </c>
      <c r="L16" s="4">
        <f t="shared" si="1"/>
        <v>48114</v>
      </c>
      <c r="M16" s="8" t="s">
        <v>15</v>
      </c>
    </row>
    <row r="17" spans="1:13" s="1" customFormat="1" ht="20.100000000000001" customHeight="1">
      <c r="A17" s="4">
        <v>15</v>
      </c>
      <c r="B17" s="4" t="s">
        <v>28</v>
      </c>
      <c r="C17" s="4" t="s">
        <v>34</v>
      </c>
      <c r="D17" s="4" t="s">
        <v>14</v>
      </c>
      <c r="E17" s="4">
        <v>27</v>
      </c>
      <c r="F17" s="4">
        <v>31</v>
      </c>
      <c r="G17" s="4">
        <v>17</v>
      </c>
      <c r="H17" s="4">
        <v>33</v>
      </c>
      <c r="I17" s="4">
        <v>43</v>
      </c>
      <c r="J17" s="4">
        <f t="shared" si="0"/>
        <v>76</v>
      </c>
      <c r="K17" s="4">
        <v>583.20000000000005</v>
      </c>
      <c r="L17" s="4">
        <f t="shared" si="1"/>
        <v>44323.199999999997</v>
      </c>
      <c r="M17" s="8" t="s">
        <v>15</v>
      </c>
    </row>
    <row r="18" spans="1:13" s="1" customFormat="1" ht="20.100000000000001" customHeight="1">
      <c r="A18" s="4">
        <v>16</v>
      </c>
      <c r="B18" s="4" t="s">
        <v>28</v>
      </c>
      <c r="C18" s="4" t="s">
        <v>35</v>
      </c>
      <c r="D18" s="4" t="s">
        <v>14</v>
      </c>
      <c r="E18" s="4">
        <v>21</v>
      </c>
      <c r="F18" s="4">
        <v>17</v>
      </c>
      <c r="G18" s="4">
        <v>16</v>
      </c>
      <c r="H18" s="4">
        <v>24</v>
      </c>
      <c r="I18" s="4">
        <v>32</v>
      </c>
      <c r="J18" s="4">
        <f t="shared" si="0"/>
        <v>56</v>
      </c>
      <c r="K18" s="4">
        <v>583.20000000000005</v>
      </c>
      <c r="L18" s="4">
        <f t="shared" si="1"/>
        <v>32659.200000000001</v>
      </c>
      <c r="M18" s="8" t="s">
        <v>15</v>
      </c>
    </row>
    <row r="19" spans="1:13" s="1" customFormat="1" ht="20.100000000000001" customHeight="1">
      <c r="A19" s="4">
        <v>17</v>
      </c>
      <c r="B19" s="4" t="s">
        <v>28</v>
      </c>
      <c r="C19" s="4" t="s">
        <v>36</v>
      </c>
      <c r="D19" s="4" t="s">
        <v>14</v>
      </c>
      <c r="E19" s="4">
        <v>24</v>
      </c>
      <c r="F19" s="4">
        <v>22</v>
      </c>
      <c r="G19" s="4">
        <v>14</v>
      </c>
      <c r="H19" s="4">
        <f t="shared" si="2"/>
        <v>26</v>
      </c>
      <c r="I19" s="4">
        <v>34</v>
      </c>
      <c r="J19" s="4">
        <f t="shared" si="0"/>
        <v>60</v>
      </c>
      <c r="K19" s="4">
        <v>583.20000000000005</v>
      </c>
      <c r="L19" s="4">
        <f t="shared" si="1"/>
        <v>34992</v>
      </c>
      <c r="M19" s="8" t="s">
        <v>15</v>
      </c>
    </row>
    <row r="20" spans="1:13" s="1" customFormat="1" ht="20.100000000000001" customHeight="1">
      <c r="A20" s="4">
        <v>18</v>
      </c>
      <c r="B20" s="4" t="s">
        <v>28</v>
      </c>
      <c r="C20" s="4" t="s">
        <v>37</v>
      </c>
      <c r="D20" s="4" t="s">
        <v>14</v>
      </c>
      <c r="E20" s="4">
        <v>1</v>
      </c>
      <c r="F20" s="4">
        <v>1</v>
      </c>
      <c r="G20" s="4">
        <v>9</v>
      </c>
      <c r="H20" s="4">
        <v>5</v>
      </c>
      <c r="I20" s="4">
        <v>7</v>
      </c>
      <c r="J20" s="4">
        <f t="shared" si="0"/>
        <v>12</v>
      </c>
      <c r="K20" s="4">
        <v>605.55999999999995</v>
      </c>
      <c r="L20" s="4">
        <f t="shared" si="1"/>
        <v>7266.72</v>
      </c>
      <c r="M20" s="8" t="s">
        <v>15</v>
      </c>
    </row>
    <row r="21" spans="1:13" s="1" customFormat="1" ht="20.100000000000001" customHeight="1">
      <c r="A21" s="4">
        <v>19</v>
      </c>
      <c r="B21" s="4" t="s">
        <v>28</v>
      </c>
      <c r="C21" s="4" t="s">
        <v>38</v>
      </c>
      <c r="D21" s="4" t="s">
        <v>14</v>
      </c>
      <c r="E21" s="4">
        <v>6</v>
      </c>
      <c r="F21" s="4">
        <v>4</v>
      </c>
      <c r="G21" s="4">
        <v>4</v>
      </c>
      <c r="H21" s="4">
        <v>7</v>
      </c>
      <c r="I21" s="4">
        <v>10</v>
      </c>
      <c r="J21" s="4">
        <f t="shared" si="0"/>
        <v>17</v>
      </c>
      <c r="K21" s="4">
        <v>467</v>
      </c>
      <c r="L21" s="4">
        <f t="shared" si="1"/>
        <v>7939</v>
      </c>
      <c r="M21" s="8" t="s">
        <v>15</v>
      </c>
    </row>
    <row r="22" spans="1:13" s="1" customFormat="1" ht="20.100000000000001" customHeight="1">
      <c r="A22" s="4">
        <v>20</v>
      </c>
      <c r="B22" s="4" t="s">
        <v>28</v>
      </c>
      <c r="C22" s="4" t="s">
        <v>39</v>
      </c>
      <c r="D22" s="4" t="s">
        <v>14</v>
      </c>
      <c r="E22" s="4">
        <v>57</v>
      </c>
      <c r="F22" s="4">
        <v>61</v>
      </c>
      <c r="G22" s="4">
        <v>87</v>
      </c>
      <c r="H22" s="4">
        <v>89</v>
      </c>
      <c r="I22" s="4">
        <v>116</v>
      </c>
      <c r="J22" s="4">
        <f t="shared" si="0"/>
        <v>205</v>
      </c>
      <c r="K22" s="4">
        <v>630.54</v>
      </c>
      <c r="L22" s="4">
        <f t="shared" si="1"/>
        <v>129260.7</v>
      </c>
      <c r="M22" s="8" t="s">
        <v>15</v>
      </c>
    </row>
    <row r="23" spans="1:13" s="1" customFormat="1" ht="20.100000000000001" customHeight="1">
      <c r="A23" s="4">
        <v>21</v>
      </c>
      <c r="B23" s="4" t="s">
        <v>28</v>
      </c>
      <c r="C23" s="4" t="s">
        <v>40</v>
      </c>
      <c r="D23" s="4" t="s">
        <v>14</v>
      </c>
      <c r="E23" s="4">
        <v>6</v>
      </c>
      <c r="F23" s="4">
        <v>5</v>
      </c>
      <c r="G23" s="4">
        <v>6</v>
      </c>
      <c r="H23" s="4">
        <v>8</v>
      </c>
      <c r="I23" s="4">
        <v>11</v>
      </c>
      <c r="J23" s="4">
        <f t="shared" si="0"/>
        <v>19</v>
      </c>
      <c r="K23" s="4">
        <v>427.68</v>
      </c>
      <c r="L23" s="4">
        <f t="shared" si="1"/>
        <v>8125.92</v>
      </c>
      <c r="M23" s="8" t="s">
        <v>15</v>
      </c>
    </row>
    <row r="24" spans="1:13" s="1" customFormat="1" ht="20.100000000000001" customHeight="1">
      <c r="A24" s="4">
        <v>22</v>
      </c>
      <c r="B24" s="4" t="s">
        <v>28</v>
      </c>
      <c r="C24" s="4" t="s">
        <v>41</v>
      </c>
      <c r="D24" s="4" t="s">
        <v>14</v>
      </c>
      <c r="E24" s="4">
        <v>1</v>
      </c>
      <c r="F24" s="4">
        <v>1</v>
      </c>
      <c r="G24" s="4">
        <v>1</v>
      </c>
      <c r="H24" s="4">
        <v>2</v>
      </c>
      <c r="I24" s="4">
        <v>3</v>
      </c>
      <c r="J24" s="4">
        <f t="shared" si="0"/>
        <v>5</v>
      </c>
      <c r="K24" s="4">
        <v>435.46</v>
      </c>
      <c r="L24" s="4">
        <f t="shared" si="1"/>
        <v>2177.3000000000002</v>
      </c>
      <c r="M24" s="8" t="s">
        <v>15</v>
      </c>
    </row>
    <row r="25" spans="1:13" s="1" customFormat="1" ht="20.100000000000001" customHeight="1">
      <c r="A25" s="4">
        <v>23</v>
      </c>
      <c r="B25" s="4" t="s">
        <v>28</v>
      </c>
      <c r="C25" s="4" t="s">
        <v>42</v>
      </c>
      <c r="D25" s="4" t="s">
        <v>14</v>
      </c>
      <c r="E25" s="4">
        <v>0</v>
      </c>
      <c r="F25" s="4">
        <v>1</v>
      </c>
      <c r="G25" s="4">
        <v>0</v>
      </c>
      <c r="H25" s="4">
        <v>1</v>
      </c>
      <c r="I25" s="4">
        <v>2</v>
      </c>
      <c r="J25" s="4">
        <f t="shared" si="0"/>
        <v>3</v>
      </c>
      <c r="K25" s="4">
        <v>500</v>
      </c>
      <c r="L25" s="4">
        <f t="shared" si="1"/>
        <v>1500</v>
      </c>
      <c r="M25" s="8" t="s">
        <v>15</v>
      </c>
    </row>
    <row r="26" spans="1:13" ht="20.100000000000001" customHeight="1">
      <c r="A26" s="4">
        <v>24</v>
      </c>
      <c r="B26" s="4" t="s">
        <v>28</v>
      </c>
      <c r="C26" s="4" t="s">
        <v>43</v>
      </c>
      <c r="D26" s="4" t="s">
        <v>14</v>
      </c>
      <c r="E26" s="4">
        <v>0</v>
      </c>
      <c r="F26" s="4">
        <v>0</v>
      </c>
      <c r="G26" s="4">
        <v>0</v>
      </c>
      <c r="H26" s="4">
        <v>1</v>
      </c>
      <c r="I26" s="4">
        <v>2</v>
      </c>
      <c r="J26" s="4">
        <f t="shared" si="0"/>
        <v>3</v>
      </c>
      <c r="K26" s="4">
        <v>520</v>
      </c>
      <c r="L26" s="4">
        <f t="shared" si="1"/>
        <v>1560</v>
      </c>
      <c r="M26" s="8" t="s">
        <v>15</v>
      </c>
    </row>
    <row r="27" spans="1:13" ht="20.100000000000001" customHeight="1">
      <c r="A27" s="4">
        <v>25</v>
      </c>
      <c r="B27" s="6" t="s">
        <v>28</v>
      </c>
      <c r="C27" s="6" t="s">
        <v>44</v>
      </c>
      <c r="D27" s="4" t="s">
        <v>14</v>
      </c>
      <c r="E27" s="4">
        <v>0</v>
      </c>
      <c r="F27" s="4">
        <v>1</v>
      </c>
      <c r="G27" s="4">
        <v>0</v>
      </c>
      <c r="H27" s="4">
        <v>1</v>
      </c>
      <c r="I27" s="4">
        <v>2</v>
      </c>
      <c r="J27" s="4">
        <f t="shared" si="0"/>
        <v>3</v>
      </c>
      <c r="K27" s="4">
        <v>1180</v>
      </c>
      <c r="L27" s="4">
        <f t="shared" si="1"/>
        <v>3540</v>
      </c>
      <c r="M27" s="8" t="s">
        <v>15</v>
      </c>
    </row>
    <row r="28" spans="1:13" ht="24.75" customHeight="1">
      <c r="A28" s="4">
        <v>26</v>
      </c>
      <c r="B28" s="4" t="s">
        <v>28</v>
      </c>
      <c r="C28" s="4" t="s">
        <v>45</v>
      </c>
      <c r="D28" s="4" t="s">
        <v>14</v>
      </c>
      <c r="E28" s="4">
        <v>1</v>
      </c>
      <c r="F28" s="4">
        <v>0</v>
      </c>
      <c r="G28" s="4">
        <v>1</v>
      </c>
      <c r="H28" s="4">
        <v>1</v>
      </c>
      <c r="I28" s="4">
        <v>2</v>
      </c>
      <c r="J28" s="4">
        <f t="shared" si="0"/>
        <v>3</v>
      </c>
      <c r="K28" s="4">
        <v>709.56</v>
      </c>
      <c r="L28" s="4">
        <f t="shared" si="1"/>
        <v>2128.6799999999998</v>
      </c>
      <c r="M28" s="8" t="s">
        <v>15</v>
      </c>
    </row>
    <row r="29" spans="1:13" ht="20.100000000000001" customHeight="1">
      <c r="A29" s="4">
        <v>27</v>
      </c>
      <c r="B29" s="6" t="s">
        <v>28</v>
      </c>
      <c r="C29" s="6" t="s">
        <v>46</v>
      </c>
      <c r="D29" s="4" t="s">
        <v>14</v>
      </c>
      <c r="E29" s="4">
        <v>1</v>
      </c>
      <c r="F29" s="4">
        <v>2</v>
      </c>
      <c r="G29" s="4">
        <v>8</v>
      </c>
      <c r="H29" s="4">
        <v>5</v>
      </c>
      <c r="I29" s="4">
        <v>7</v>
      </c>
      <c r="J29" s="4">
        <f t="shared" si="0"/>
        <v>12</v>
      </c>
      <c r="K29" s="4">
        <v>466.56</v>
      </c>
      <c r="L29" s="4">
        <f t="shared" si="1"/>
        <v>5598.72</v>
      </c>
      <c r="M29" s="8" t="s">
        <v>15</v>
      </c>
    </row>
    <row r="30" spans="1:13" ht="20.100000000000001" customHeight="1">
      <c r="A30" s="4">
        <v>28</v>
      </c>
      <c r="B30" s="6" t="s">
        <v>28</v>
      </c>
      <c r="C30" s="6" t="s">
        <v>47</v>
      </c>
      <c r="D30" s="4" t="s">
        <v>14</v>
      </c>
      <c r="E30" s="4">
        <v>0</v>
      </c>
      <c r="F30" s="4">
        <v>2</v>
      </c>
      <c r="G30" s="4">
        <v>5</v>
      </c>
      <c r="H30" s="4">
        <v>4</v>
      </c>
      <c r="I30" s="4">
        <v>6</v>
      </c>
      <c r="J30" s="4">
        <f t="shared" si="0"/>
        <v>10</v>
      </c>
      <c r="K30" s="4">
        <v>486</v>
      </c>
      <c r="L30" s="4">
        <f t="shared" si="1"/>
        <v>4860</v>
      </c>
      <c r="M30" s="8" t="s">
        <v>15</v>
      </c>
    </row>
    <row r="31" spans="1:13" ht="20.100000000000001" customHeight="1">
      <c r="A31" s="4">
        <v>29</v>
      </c>
      <c r="B31" s="5" t="s">
        <v>28</v>
      </c>
      <c r="C31" s="5" t="s">
        <v>48</v>
      </c>
      <c r="D31" s="4" t="s">
        <v>14</v>
      </c>
      <c r="E31" s="4">
        <v>0</v>
      </c>
      <c r="F31" s="4">
        <v>0</v>
      </c>
      <c r="G31" s="4">
        <v>5</v>
      </c>
      <c r="H31" s="4">
        <v>3</v>
      </c>
      <c r="I31" s="4">
        <v>4</v>
      </c>
      <c r="J31" s="4">
        <f t="shared" si="0"/>
        <v>7</v>
      </c>
      <c r="K31" s="4">
        <v>486</v>
      </c>
      <c r="L31" s="4">
        <f t="shared" si="1"/>
        <v>3402</v>
      </c>
      <c r="M31" s="8" t="s">
        <v>15</v>
      </c>
    </row>
    <row r="32" spans="1:13" ht="20.100000000000001" customHeight="1">
      <c r="A32" s="4">
        <v>30</v>
      </c>
      <c r="B32" s="5" t="s">
        <v>28</v>
      </c>
      <c r="C32" s="5" t="s">
        <v>49</v>
      </c>
      <c r="D32" s="4" t="s">
        <v>14</v>
      </c>
      <c r="E32" s="4">
        <v>0</v>
      </c>
      <c r="F32" s="4">
        <v>0</v>
      </c>
      <c r="G32" s="4">
        <v>6</v>
      </c>
      <c r="H32" s="4">
        <v>3</v>
      </c>
      <c r="I32" s="4">
        <v>4</v>
      </c>
      <c r="J32" s="4">
        <f t="shared" si="0"/>
        <v>7</v>
      </c>
      <c r="K32" s="4">
        <v>486</v>
      </c>
      <c r="L32" s="4">
        <f t="shared" si="1"/>
        <v>3402</v>
      </c>
      <c r="M32" s="8" t="s">
        <v>15</v>
      </c>
    </row>
    <row r="33" spans="1:13" ht="20.100000000000001" customHeight="1">
      <c r="A33" s="4">
        <v>31</v>
      </c>
      <c r="B33" s="5" t="s">
        <v>50</v>
      </c>
      <c r="C33" s="5" t="s">
        <v>51</v>
      </c>
      <c r="D33" s="4" t="s">
        <v>14</v>
      </c>
      <c r="E33" s="4">
        <v>0</v>
      </c>
      <c r="F33" s="4">
        <v>2</v>
      </c>
      <c r="G33" s="4">
        <v>8</v>
      </c>
      <c r="H33" s="4">
        <v>5</v>
      </c>
      <c r="I33" s="4">
        <v>7</v>
      </c>
      <c r="J33" s="4">
        <f t="shared" si="0"/>
        <v>12</v>
      </c>
      <c r="K33" s="4">
        <v>65</v>
      </c>
      <c r="L33" s="4">
        <f t="shared" si="1"/>
        <v>780</v>
      </c>
      <c r="M33" s="8" t="s">
        <v>19</v>
      </c>
    </row>
    <row r="34" spans="1:13" ht="20.100000000000001" customHeight="1">
      <c r="A34" s="4">
        <v>32</v>
      </c>
      <c r="B34" s="5" t="s">
        <v>50</v>
      </c>
      <c r="C34" s="5" t="s">
        <v>52</v>
      </c>
      <c r="D34" s="4" t="s">
        <v>14</v>
      </c>
      <c r="E34" s="4">
        <v>0</v>
      </c>
      <c r="F34" s="4">
        <v>3</v>
      </c>
      <c r="G34" s="4">
        <v>4</v>
      </c>
      <c r="H34" s="4">
        <v>4</v>
      </c>
      <c r="I34" s="4">
        <v>6</v>
      </c>
      <c r="J34" s="4">
        <f t="shared" si="0"/>
        <v>10</v>
      </c>
      <c r="K34" s="4">
        <v>88</v>
      </c>
      <c r="L34" s="4">
        <f t="shared" si="1"/>
        <v>880</v>
      </c>
      <c r="M34" s="8" t="s">
        <v>19</v>
      </c>
    </row>
    <row r="35" spans="1:13" ht="20.100000000000001" customHeight="1">
      <c r="A35" s="4">
        <v>33</v>
      </c>
      <c r="B35" s="5" t="s">
        <v>50</v>
      </c>
      <c r="C35" s="5" t="s">
        <v>53</v>
      </c>
      <c r="D35" s="4" t="s">
        <v>14</v>
      </c>
      <c r="E35" s="4">
        <v>5</v>
      </c>
      <c r="F35" s="4">
        <v>4</v>
      </c>
      <c r="G35" s="4">
        <v>2</v>
      </c>
      <c r="H35" s="4">
        <v>5</v>
      </c>
      <c r="I35" s="4">
        <v>7</v>
      </c>
      <c r="J35" s="4">
        <f t="shared" si="0"/>
        <v>12</v>
      </c>
      <c r="K35" s="4">
        <v>126</v>
      </c>
      <c r="L35" s="4">
        <f t="shared" si="1"/>
        <v>1512</v>
      </c>
      <c r="M35" s="8" t="s">
        <v>15</v>
      </c>
    </row>
    <row r="36" spans="1:13" ht="20.100000000000001" customHeight="1">
      <c r="A36" s="4">
        <v>34</v>
      </c>
      <c r="B36" s="5" t="s">
        <v>50</v>
      </c>
      <c r="C36" s="5" t="s">
        <v>54</v>
      </c>
      <c r="D36" s="4" t="s">
        <v>14</v>
      </c>
      <c r="E36" s="4">
        <v>5</v>
      </c>
      <c r="F36" s="4">
        <v>6</v>
      </c>
      <c r="G36" s="4">
        <v>2</v>
      </c>
      <c r="H36" s="4">
        <v>6</v>
      </c>
      <c r="I36" s="4">
        <v>8</v>
      </c>
      <c r="J36" s="4">
        <f t="shared" si="0"/>
        <v>14</v>
      </c>
      <c r="K36" s="4">
        <v>126</v>
      </c>
      <c r="L36" s="4">
        <f t="shared" si="1"/>
        <v>1764</v>
      </c>
      <c r="M36" s="8" t="s">
        <v>15</v>
      </c>
    </row>
    <row r="37" spans="1:13" ht="20.100000000000001" customHeight="1">
      <c r="A37" s="4">
        <v>35</v>
      </c>
      <c r="B37" s="5" t="s">
        <v>50</v>
      </c>
      <c r="C37" s="5" t="s">
        <v>55</v>
      </c>
      <c r="D37" s="4" t="s">
        <v>14</v>
      </c>
      <c r="E37" s="4">
        <v>2</v>
      </c>
      <c r="F37" s="4">
        <v>7</v>
      </c>
      <c r="G37" s="4">
        <v>2</v>
      </c>
      <c r="H37" s="4">
        <v>5</v>
      </c>
      <c r="I37" s="4">
        <v>7</v>
      </c>
      <c r="J37" s="4">
        <f t="shared" si="0"/>
        <v>12</v>
      </c>
      <c r="K37" s="4">
        <v>134</v>
      </c>
      <c r="L37" s="4">
        <f t="shared" si="1"/>
        <v>1608</v>
      </c>
      <c r="M37" s="8" t="s">
        <v>15</v>
      </c>
    </row>
    <row r="38" spans="1:13" ht="20.100000000000001" customHeight="1">
      <c r="A38" s="4">
        <v>36</v>
      </c>
      <c r="B38" s="5" t="s">
        <v>50</v>
      </c>
      <c r="C38" s="5" t="s">
        <v>56</v>
      </c>
      <c r="D38" s="4" t="s">
        <v>14</v>
      </c>
      <c r="E38" s="4">
        <v>5</v>
      </c>
      <c r="F38" s="4">
        <v>4</v>
      </c>
      <c r="G38" s="4">
        <v>2</v>
      </c>
      <c r="H38" s="4">
        <v>5</v>
      </c>
      <c r="I38" s="4">
        <v>7</v>
      </c>
      <c r="J38" s="4">
        <f t="shared" si="0"/>
        <v>12</v>
      </c>
      <c r="K38" s="4">
        <v>126</v>
      </c>
      <c r="L38" s="4">
        <f t="shared" si="1"/>
        <v>1512</v>
      </c>
      <c r="M38" s="8" t="s">
        <v>15</v>
      </c>
    </row>
    <row r="39" spans="1:13" ht="20.100000000000001" customHeight="1">
      <c r="A39" s="4">
        <v>37</v>
      </c>
      <c r="B39" s="5" t="s">
        <v>50</v>
      </c>
      <c r="C39" s="5" t="s">
        <v>57</v>
      </c>
      <c r="D39" s="4" t="s">
        <v>14</v>
      </c>
      <c r="E39" s="4">
        <v>18</v>
      </c>
      <c r="F39" s="4">
        <v>4</v>
      </c>
      <c r="G39" s="4">
        <v>5</v>
      </c>
      <c r="H39" s="4">
        <v>12</v>
      </c>
      <c r="I39" s="4">
        <v>16</v>
      </c>
      <c r="J39" s="4">
        <f t="shared" si="0"/>
        <v>28</v>
      </c>
      <c r="K39" s="4">
        <v>68</v>
      </c>
      <c r="L39" s="4">
        <f t="shared" si="1"/>
        <v>1904</v>
      </c>
      <c r="M39" s="8" t="s">
        <v>15</v>
      </c>
    </row>
    <row r="40" spans="1:13" ht="20.100000000000001" customHeight="1">
      <c r="A40" s="4">
        <v>38</v>
      </c>
      <c r="B40" s="5" t="s">
        <v>50</v>
      </c>
      <c r="C40" s="5" t="s">
        <v>58</v>
      </c>
      <c r="D40" s="4" t="s">
        <v>14</v>
      </c>
      <c r="E40" s="4">
        <v>12</v>
      </c>
      <c r="F40" s="4">
        <v>3</v>
      </c>
      <c r="G40" s="4">
        <v>5</v>
      </c>
      <c r="H40" s="4">
        <v>9</v>
      </c>
      <c r="I40" s="4">
        <v>12</v>
      </c>
      <c r="J40" s="4">
        <f t="shared" si="0"/>
        <v>21</v>
      </c>
      <c r="K40" s="4">
        <v>68</v>
      </c>
      <c r="L40" s="4">
        <f t="shared" si="1"/>
        <v>1428</v>
      </c>
      <c r="M40" s="8" t="s">
        <v>15</v>
      </c>
    </row>
    <row r="41" spans="1:13" ht="20.100000000000001" customHeight="1">
      <c r="A41" s="4">
        <v>39</v>
      </c>
      <c r="B41" s="4" t="s">
        <v>50</v>
      </c>
      <c r="C41" s="5" t="s">
        <v>59</v>
      </c>
      <c r="D41" s="4" t="s">
        <v>14</v>
      </c>
      <c r="E41" s="4">
        <v>9</v>
      </c>
      <c r="F41" s="4">
        <v>8</v>
      </c>
      <c r="G41" s="4">
        <v>12</v>
      </c>
      <c r="H41" s="4">
        <v>13</v>
      </c>
      <c r="I41" s="4">
        <v>17</v>
      </c>
      <c r="J41" s="4">
        <f t="shared" si="0"/>
        <v>30</v>
      </c>
      <c r="K41" s="4">
        <v>135</v>
      </c>
      <c r="L41" s="4">
        <f t="shared" si="1"/>
        <v>4050</v>
      </c>
      <c r="M41" s="8" t="s">
        <v>15</v>
      </c>
    </row>
    <row r="42" spans="1:13" ht="20.100000000000001" customHeight="1">
      <c r="A42" s="4">
        <v>40</v>
      </c>
      <c r="B42" s="4" t="s">
        <v>50</v>
      </c>
      <c r="C42" s="5" t="s">
        <v>60</v>
      </c>
      <c r="D42" s="4" t="s">
        <v>14</v>
      </c>
      <c r="E42" s="4">
        <v>5</v>
      </c>
      <c r="F42" s="4">
        <v>7</v>
      </c>
      <c r="G42" s="4">
        <v>8</v>
      </c>
      <c r="H42" s="4">
        <v>9</v>
      </c>
      <c r="I42" s="4">
        <v>12</v>
      </c>
      <c r="J42" s="4">
        <f t="shared" si="0"/>
        <v>21</v>
      </c>
      <c r="K42" s="4">
        <v>175</v>
      </c>
      <c r="L42" s="4">
        <f t="shared" si="1"/>
        <v>3675</v>
      </c>
      <c r="M42" s="8" t="s">
        <v>15</v>
      </c>
    </row>
    <row r="43" spans="1:13" ht="23.1" customHeight="1">
      <c r="A43" s="4">
        <v>41</v>
      </c>
      <c r="B43" s="4" t="s">
        <v>50</v>
      </c>
      <c r="C43" s="5" t="s">
        <v>61</v>
      </c>
      <c r="D43" s="4" t="s">
        <v>14</v>
      </c>
      <c r="E43" s="4">
        <v>0</v>
      </c>
      <c r="F43" s="4">
        <v>0</v>
      </c>
      <c r="G43" s="4">
        <v>1</v>
      </c>
      <c r="H43" s="4">
        <v>1</v>
      </c>
      <c r="I43" s="4">
        <v>2</v>
      </c>
      <c r="J43" s="4">
        <f t="shared" si="0"/>
        <v>3</v>
      </c>
      <c r="K43" s="4">
        <v>190</v>
      </c>
      <c r="L43" s="4">
        <f t="shared" si="1"/>
        <v>570</v>
      </c>
      <c r="M43" s="8" t="s">
        <v>19</v>
      </c>
    </row>
    <row r="44" spans="1:13" ht="23.1" customHeight="1">
      <c r="A44" s="4">
        <v>42</v>
      </c>
      <c r="B44" s="4" t="s">
        <v>50</v>
      </c>
      <c r="C44" s="5" t="s">
        <v>62</v>
      </c>
      <c r="D44" s="4" t="s">
        <v>14</v>
      </c>
      <c r="E44" s="4">
        <v>0</v>
      </c>
      <c r="F44" s="4">
        <v>0</v>
      </c>
      <c r="G44" s="4">
        <v>1</v>
      </c>
      <c r="H44" s="4">
        <v>1</v>
      </c>
      <c r="I44" s="4">
        <v>2</v>
      </c>
      <c r="J44" s="4">
        <f t="shared" si="0"/>
        <v>3</v>
      </c>
      <c r="K44" s="4">
        <v>98</v>
      </c>
      <c r="L44" s="4">
        <f t="shared" si="1"/>
        <v>294</v>
      </c>
      <c r="M44" s="8" t="s">
        <v>19</v>
      </c>
    </row>
    <row r="45" spans="1:13" ht="23.1" customHeight="1">
      <c r="A45" s="4">
        <v>43</v>
      </c>
      <c r="B45" s="4" t="s">
        <v>50</v>
      </c>
      <c r="C45" s="5" t="s">
        <v>63</v>
      </c>
      <c r="D45" s="4" t="s">
        <v>14</v>
      </c>
      <c r="E45" s="4">
        <v>0</v>
      </c>
      <c r="F45" s="4">
        <v>0</v>
      </c>
      <c r="G45" s="4">
        <v>1</v>
      </c>
      <c r="H45" s="4">
        <v>1</v>
      </c>
      <c r="I45" s="4">
        <v>2</v>
      </c>
      <c r="J45" s="4">
        <f t="shared" si="0"/>
        <v>3</v>
      </c>
      <c r="K45" s="4">
        <v>98</v>
      </c>
      <c r="L45" s="4">
        <f t="shared" si="1"/>
        <v>294</v>
      </c>
      <c r="M45" s="8" t="s">
        <v>19</v>
      </c>
    </row>
    <row r="46" spans="1:13" s="2" customFormat="1" ht="23.1" customHeight="1">
      <c r="A46" s="4">
        <v>44</v>
      </c>
      <c r="B46" s="4" t="s">
        <v>50</v>
      </c>
      <c r="C46" s="5" t="s">
        <v>64</v>
      </c>
      <c r="D46" s="4" t="s">
        <v>14</v>
      </c>
      <c r="E46" s="4">
        <v>0</v>
      </c>
      <c r="F46" s="4">
        <v>0</v>
      </c>
      <c r="G46" s="4">
        <v>1</v>
      </c>
      <c r="H46" s="4">
        <v>1</v>
      </c>
      <c r="I46" s="4">
        <v>2</v>
      </c>
      <c r="J46" s="4">
        <f t="shared" si="0"/>
        <v>3</v>
      </c>
      <c r="K46" s="4">
        <v>98</v>
      </c>
      <c r="L46" s="4">
        <f t="shared" si="1"/>
        <v>294</v>
      </c>
      <c r="M46" s="8" t="s">
        <v>19</v>
      </c>
    </row>
    <row r="47" spans="1:13" s="1" customFormat="1" ht="20.100000000000001" customHeight="1">
      <c r="A47" s="4">
        <v>45</v>
      </c>
      <c r="B47" s="4" t="s">
        <v>65</v>
      </c>
      <c r="C47" s="4" t="s">
        <v>66</v>
      </c>
      <c r="D47" s="4" t="s">
        <v>14</v>
      </c>
      <c r="E47" s="4">
        <v>10</v>
      </c>
      <c r="F47" s="4">
        <v>8</v>
      </c>
      <c r="G47" s="4">
        <v>8</v>
      </c>
      <c r="H47" s="4">
        <v>12</v>
      </c>
      <c r="I47" s="4">
        <v>16</v>
      </c>
      <c r="J47" s="4">
        <f t="shared" si="0"/>
        <v>28</v>
      </c>
      <c r="K47" s="4">
        <v>505.44</v>
      </c>
      <c r="L47" s="4">
        <f t="shared" si="1"/>
        <v>14152.32</v>
      </c>
      <c r="M47" s="8" t="s">
        <v>15</v>
      </c>
    </row>
    <row r="48" spans="1:13" s="1" customFormat="1" ht="20.100000000000001" customHeight="1">
      <c r="A48" s="4">
        <v>46</v>
      </c>
      <c r="B48" s="4" t="s">
        <v>65</v>
      </c>
      <c r="C48" s="4" t="s">
        <v>67</v>
      </c>
      <c r="D48" s="4" t="s">
        <v>14</v>
      </c>
      <c r="E48" s="4">
        <v>4</v>
      </c>
      <c r="F48" s="4">
        <v>5</v>
      </c>
      <c r="G48" s="4">
        <v>11</v>
      </c>
      <c r="H48" s="4">
        <v>9</v>
      </c>
      <c r="I48" s="4">
        <v>12</v>
      </c>
      <c r="J48" s="4">
        <f t="shared" si="0"/>
        <v>21</v>
      </c>
      <c r="K48" s="4">
        <v>342</v>
      </c>
      <c r="L48" s="4">
        <f t="shared" si="1"/>
        <v>7182</v>
      </c>
      <c r="M48" s="8" t="s">
        <v>15</v>
      </c>
    </row>
    <row r="49" spans="1:13" s="1" customFormat="1" ht="20.100000000000001" customHeight="1">
      <c r="A49" s="4">
        <v>47</v>
      </c>
      <c r="B49" s="4" t="s">
        <v>68</v>
      </c>
      <c r="C49" s="4" t="s">
        <v>69</v>
      </c>
      <c r="D49" s="4" t="s">
        <v>14</v>
      </c>
      <c r="E49" s="4">
        <v>18</v>
      </c>
      <c r="F49" s="4">
        <v>24</v>
      </c>
      <c r="G49" s="4">
        <v>25</v>
      </c>
      <c r="H49" s="4">
        <v>30</v>
      </c>
      <c r="I49" s="4">
        <f t="shared" ref="I49" si="3">H49*1.3</f>
        <v>39</v>
      </c>
      <c r="J49" s="4">
        <f t="shared" si="0"/>
        <v>69</v>
      </c>
      <c r="K49" s="4">
        <v>573.01</v>
      </c>
      <c r="L49" s="4">
        <f t="shared" si="1"/>
        <v>39537.69</v>
      </c>
      <c r="M49" s="8" t="s">
        <v>15</v>
      </c>
    </row>
    <row r="50" spans="1:13" s="1" customFormat="1" ht="20.100000000000001" customHeight="1">
      <c r="A50" s="4">
        <v>48</v>
      </c>
      <c r="B50" s="4" t="s">
        <v>68</v>
      </c>
      <c r="C50" s="4" t="s">
        <v>70</v>
      </c>
      <c r="D50" s="4" t="s">
        <v>14</v>
      </c>
      <c r="E50" s="4">
        <v>18</v>
      </c>
      <c r="F50" s="4">
        <v>23</v>
      </c>
      <c r="G50" s="4">
        <v>29</v>
      </c>
      <c r="H50" s="4">
        <v>31</v>
      </c>
      <c r="I50" s="4">
        <v>41</v>
      </c>
      <c r="J50" s="4">
        <f t="shared" si="0"/>
        <v>72</v>
      </c>
      <c r="K50" s="4">
        <v>573.01</v>
      </c>
      <c r="L50" s="4">
        <f t="shared" si="1"/>
        <v>41256.720000000001</v>
      </c>
      <c r="M50" s="8" t="s">
        <v>15</v>
      </c>
    </row>
    <row r="51" spans="1:13" s="1" customFormat="1" ht="20.100000000000001" customHeight="1">
      <c r="A51" s="4">
        <v>49</v>
      </c>
      <c r="B51" s="4" t="s">
        <v>68</v>
      </c>
      <c r="C51" s="4" t="s">
        <v>71</v>
      </c>
      <c r="D51" s="4" t="s">
        <v>14</v>
      </c>
      <c r="E51" s="4">
        <v>17</v>
      </c>
      <c r="F51" s="4">
        <v>22</v>
      </c>
      <c r="G51" s="4">
        <v>24</v>
      </c>
      <c r="H51" s="4">
        <v>28</v>
      </c>
      <c r="I51" s="4">
        <v>37</v>
      </c>
      <c r="J51" s="4">
        <f t="shared" si="0"/>
        <v>65</v>
      </c>
      <c r="K51" s="4">
        <v>573.01</v>
      </c>
      <c r="L51" s="4">
        <f t="shared" si="1"/>
        <v>37245.65</v>
      </c>
      <c r="M51" s="8" t="s">
        <v>15</v>
      </c>
    </row>
    <row r="52" spans="1:13" s="1" customFormat="1" ht="20.100000000000001" customHeight="1">
      <c r="A52" s="4">
        <v>50</v>
      </c>
      <c r="B52" s="4" t="s">
        <v>68</v>
      </c>
      <c r="C52" s="4" t="s">
        <v>72</v>
      </c>
      <c r="D52" s="4" t="s">
        <v>14</v>
      </c>
      <c r="E52" s="4">
        <v>17</v>
      </c>
      <c r="F52" s="4">
        <v>28</v>
      </c>
      <c r="G52" s="4">
        <v>30</v>
      </c>
      <c r="H52" s="4">
        <v>33</v>
      </c>
      <c r="I52" s="4">
        <v>43</v>
      </c>
      <c r="J52" s="4">
        <f t="shared" si="0"/>
        <v>76</v>
      </c>
      <c r="K52" s="4">
        <v>573.01</v>
      </c>
      <c r="L52" s="4">
        <f t="shared" si="1"/>
        <v>43548.76</v>
      </c>
      <c r="M52" s="8" t="s">
        <v>15</v>
      </c>
    </row>
    <row r="53" spans="1:13" s="1" customFormat="1" ht="20.100000000000001" customHeight="1">
      <c r="A53" s="4">
        <v>51</v>
      </c>
      <c r="B53" s="6" t="s">
        <v>68</v>
      </c>
      <c r="C53" s="6" t="s">
        <v>73</v>
      </c>
      <c r="D53" s="4" t="s">
        <v>14</v>
      </c>
      <c r="E53" s="4">
        <v>0</v>
      </c>
      <c r="F53" s="4">
        <v>7</v>
      </c>
      <c r="G53" s="4">
        <v>18</v>
      </c>
      <c r="H53" s="4">
        <v>11</v>
      </c>
      <c r="I53" s="4">
        <v>15</v>
      </c>
      <c r="J53" s="4">
        <f t="shared" si="0"/>
        <v>26</v>
      </c>
      <c r="K53" s="4">
        <v>340</v>
      </c>
      <c r="L53" s="4">
        <f t="shared" si="1"/>
        <v>8840</v>
      </c>
      <c r="M53" s="8" t="s">
        <v>19</v>
      </c>
    </row>
    <row r="54" spans="1:13" s="1" customFormat="1" ht="20.100000000000001" customHeight="1">
      <c r="A54" s="4">
        <v>52</v>
      </c>
      <c r="B54" s="6" t="s">
        <v>68</v>
      </c>
      <c r="C54" s="6" t="s">
        <v>74</v>
      </c>
      <c r="D54" s="4" t="s">
        <v>14</v>
      </c>
      <c r="E54" s="4">
        <v>0</v>
      </c>
      <c r="F54" s="4">
        <v>7</v>
      </c>
      <c r="G54" s="4">
        <v>22</v>
      </c>
      <c r="H54" s="4">
        <v>13</v>
      </c>
      <c r="I54" s="4">
        <v>17</v>
      </c>
      <c r="J54" s="4">
        <f t="shared" si="0"/>
        <v>30</v>
      </c>
      <c r="K54" s="4">
        <v>450</v>
      </c>
      <c r="L54" s="4">
        <f t="shared" si="1"/>
        <v>13500</v>
      </c>
      <c r="M54" s="8" t="s">
        <v>19</v>
      </c>
    </row>
    <row r="55" spans="1:13" s="1" customFormat="1" ht="20.100000000000001" customHeight="1">
      <c r="A55" s="4">
        <v>53</v>
      </c>
      <c r="B55" s="6" t="s">
        <v>68</v>
      </c>
      <c r="C55" s="6" t="s">
        <v>75</v>
      </c>
      <c r="D55" s="4" t="s">
        <v>14</v>
      </c>
      <c r="E55" s="4">
        <v>0</v>
      </c>
      <c r="F55" s="4">
        <v>10</v>
      </c>
      <c r="G55" s="4">
        <v>14</v>
      </c>
      <c r="H55" s="4">
        <v>11</v>
      </c>
      <c r="I55" s="4">
        <v>15</v>
      </c>
      <c r="J55" s="4">
        <f t="shared" si="0"/>
        <v>26</v>
      </c>
      <c r="K55" s="4">
        <v>450</v>
      </c>
      <c r="L55" s="4">
        <f t="shared" si="1"/>
        <v>11700</v>
      </c>
      <c r="M55" s="8" t="s">
        <v>19</v>
      </c>
    </row>
    <row r="56" spans="1:13" s="1" customFormat="1" ht="20.100000000000001" customHeight="1">
      <c r="A56" s="4">
        <v>54</v>
      </c>
      <c r="B56" s="6" t="s">
        <v>68</v>
      </c>
      <c r="C56" s="6" t="s">
        <v>76</v>
      </c>
      <c r="D56" s="4" t="s">
        <v>14</v>
      </c>
      <c r="E56" s="4">
        <v>0</v>
      </c>
      <c r="F56" s="4">
        <v>7</v>
      </c>
      <c r="G56" s="4">
        <v>21</v>
      </c>
      <c r="H56" s="4">
        <v>13</v>
      </c>
      <c r="I56" s="4">
        <v>17</v>
      </c>
      <c r="J56" s="4">
        <f t="shared" si="0"/>
        <v>30</v>
      </c>
      <c r="K56" s="4">
        <v>450</v>
      </c>
      <c r="L56" s="4">
        <f t="shared" si="1"/>
        <v>13500</v>
      </c>
      <c r="M56" s="8" t="s">
        <v>19</v>
      </c>
    </row>
    <row r="57" spans="1:13" s="1" customFormat="1" ht="20.100000000000001" customHeight="1">
      <c r="A57" s="4">
        <v>55</v>
      </c>
      <c r="B57" s="4" t="s">
        <v>68</v>
      </c>
      <c r="C57" s="5" t="s">
        <v>77</v>
      </c>
      <c r="D57" s="4" t="s">
        <v>14</v>
      </c>
      <c r="E57" s="4">
        <v>1</v>
      </c>
      <c r="F57" s="4">
        <v>0</v>
      </c>
      <c r="G57" s="4"/>
      <c r="H57" s="4">
        <v>1</v>
      </c>
      <c r="I57" s="4">
        <v>2</v>
      </c>
      <c r="J57" s="4">
        <f t="shared" si="0"/>
        <v>3</v>
      </c>
      <c r="K57" s="4">
        <v>370.28</v>
      </c>
      <c r="L57" s="4">
        <f t="shared" si="1"/>
        <v>1110.8399999999999</v>
      </c>
      <c r="M57" s="8" t="s">
        <v>15</v>
      </c>
    </row>
    <row r="58" spans="1:13" s="1" customFormat="1" ht="20.100000000000001" customHeight="1">
      <c r="A58" s="4">
        <v>56</v>
      </c>
      <c r="B58" s="4" t="s">
        <v>68</v>
      </c>
      <c r="C58" s="4" t="s">
        <v>78</v>
      </c>
      <c r="D58" s="4" t="s">
        <v>14</v>
      </c>
      <c r="E58" s="4">
        <v>1</v>
      </c>
      <c r="F58" s="4">
        <v>0</v>
      </c>
      <c r="G58" s="4"/>
      <c r="H58" s="4">
        <v>1</v>
      </c>
      <c r="I58" s="4">
        <v>2</v>
      </c>
      <c r="J58" s="4">
        <f t="shared" si="0"/>
        <v>3</v>
      </c>
      <c r="K58" s="4">
        <v>379.08</v>
      </c>
      <c r="L58" s="4">
        <f t="shared" si="1"/>
        <v>1137.24</v>
      </c>
      <c r="M58" s="8" t="s">
        <v>15</v>
      </c>
    </row>
    <row r="59" spans="1:13" s="1" customFormat="1" ht="20.100000000000001" customHeight="1">
      <c r="A59" s="4">
        <v>57</v>
      </c>
      <c r="B59" s="4" t="s">
        <v>79</v>
      </c>
      <c r="C59" s="4" t="s">
        <v>80</v>
      </c>
      <c r="D59" s="4" t="s">
        <v>14</v>
      </c>
      <c r="E59" s="4">
        <v>2</v>
      </c>
      <c r="F59" s="4">
        <v>2</v>
      </c>
      <c r="G59" s="4"/>
      <c r="H59" s="4">
        <v>2</v>
      </c>
      <c r="I59" s="4">
        <v>3</v>
      </c>
      <c r="J59" s="4">
        <f t="shared" si="0"/>
        <v>5</v>
      </c>
      <c r="K59" s="4">
        <v>391</v>
      </c>
      <c r="L59" s="4">
        <f t="shared" si="1"/>
        <v>1955</v>
      </c>
      <c r="M59" s="8" t="s">
        <v>15</v>
      </c>
    </row>
    <row r="60" spans="1:13" s="1" customFormat="1" ht="23.25" customHeight="1">
      <c r="A60" s="4">
        <v>58</v>
      </c>
      <c r="B60" s="4" t="s">
        <v>28</v>
      </c>
      <c r="C60" s="4" t="s">
        <v>163</v>
      </c>
      <c r="D60" s="4" t="s">
        <v>14</v>
      </c>
      <c r="E60" s="4">
        <v>0</v>
      </c>
      <c r="F60" s="4">
        <v>0</v>
      </c>
      <c r="G60" s="4"/>
      <c r="H60" s="4">
        <v>1</v>
      </c>
      <c r="I60" s="4">
        <v>2</v>
      </c>
      <c r="J60" s="4">
        <f t="shared" si="0"/>
        <v>3</v>
      </c>
      <c r="K60" s="4">
        <v>485</v>
      </c>
      <c r="L60" s="4">
        <f t="shared" si="1"/>
        <v>1455</v>
      </c>
      <c r="M60" s="8" t="s">
        <v>82</v>
      </c>
    </row>
    <row r="61" spans="1:13" s="11" customFormat="1" ht="20.100000000000001" customHeight="1">
      <c r="A61" s="4">
        <v>59</v>
      </c>
      <c r="B61" s="4" t="s">
        <v>85</v>
      </c>
      <c r="C61" s="4" t="s">
        <v>164</v>
      </c>
      <c r="D61" s="4" t="s">
        <v>14</v>
      </c>
      <c r="E61" s="4">
        <v>1</v>
      </c>
      <c r="F61" s="4">
        <v>4</v>
      </c>
      <c r="G61" s="4"/>
      <c r="H61" s="4">
        <v>3</v>
      </c>
      <c r="I61" s="4">
        <v>4</v>
      </c>
      <c r="J61" s="4">
        <f t="shared" si="0"/>
        <v>7</v>
      </c>
      <c r="K61" s="4">
        <v>45</v>
      </c>
      <c r="L61" s="4">
        <f t="shared" si="1"/>
        <v>315</v>
      </c>
      <c r="M61" s="24" t="s">
        <v>15</v>
      </c>
    </row>
    <row r="62" spans="1:13" s="1" customFormat="1" ht="20.100000000000001" customHeight="1">
      <c r="A62" s="4">
        <v>60</v>
      </c>
      <c r="B62" s="4" t="s">
        <v>28</v>
      </c>
      <c r="C62" s="4" t="s">
        <v>89</v>
      </c>
      <c r="D62" s="4"/>
      <c r="E62" s="4"/>
      <c r="F62" s="4"/>
      <c r="G62" s="4"/>
      <c r="H62" s="4">
        <v>1</v>
      </c>
      <c r="I62" s="4">
        <v>2</v>
      </c>
      <c r="J62" s="4">
        <f t="shared" si="0"/>
        <v>3</v>
      </c>
      <c r="K62" s="4">
        <v>280</v>
      </c>
      <c r="L62" s="4">
        <f t="shared" si="1"/>
        <v>840</v>
      </c>
      <c r="M62" s="8" t="s">
        <v>82</v>
      </c>
    </row>
    <row r="63" spans="1:13" s="1" customFormat="1" ht="20.100000000000001" customHeight="1">
      <c r="A63" s="4">
        <v>61</v>
      </c>
      <c r="B63" s="4" t="s">
        <v>50</v>
      </c>
      <c r="C63" s="4" t="s">
        <v>91</v>
      </c>
      <c r="D63" s="4"/>
      <c r="E63" s="4"/>
      <c r="F63" s="4"/>
      <c r="G63" s="4"/>
      <c r="H63" s="4">
        <v>1</v>
      </c>
      <c r="I63" s="4">
        <v>2</v>
      </c>
      <c r="J63" s="4">
        <f t="shared" si="0"/>
        <v>3</v>
      </c>
      <c r="K63" s="4">
        <v>78</v>
      </c>
      <c r="L63" s="4">
        <f t="shared" si="1"/>
        <v>234</v>
      </c>
      <c r="M63" s="8" t="s">
        <v>82</v>
      </c>
    </row>
    <row r="64" spans="1:13" s="1" customFormat="1" ht="20.100000000000001" customHeight="1">
      <c r="A64" s="4">
        <v>62</v>
      </c>
      <c r="B64" s="4" t="s">
        <v>50</v>
      </c>
      <c r="C64" s="4" t="s">
        <v>92</v>
      </c>
      <c r="D64" s="4"/>
      <c r="E64" s="4"/>
      <c r="F64" s="4"/>
      <c r="G64" s="4"/>
      <c r="H64" s="4">
        <v>1</v>
      </c>
      <c r="I64" s="4">
        <v>2</v>
      </c>
      <c r="J64" s="4">
        <f t="shared" si="0"/>
        <v>3</v>
      </c>
      <c r="K64" s="4">
        <v>85</v>
      </c>
      <c r="L64" s="4">
        <f t="shared" si="1"/>
        <v>255</v>
      </c>
      <c r="M64" s="8" t="s">
        <v>82</v>
      </c>
    </row>
    <row r="65" spans="1:13" s="1" customFormat="1" ht="20.100000000000001" customHeight="1">
      <c r="A65" s="4">
        <v>63</v>
      </c>
      <c r="B65" s="4" t="s">
        <v>50</v>
      </c>
      <c r="C65" s="4" t="s">
        <v>93</v>
      </c>
      <c r="D65" s="4"/>
      <c r="E65" s="4"/>
      <c r="F65" s="4"/>
      <c r="G65" s="4"/>
      <c r="H65" s="4">
        <v>1</v>
      </c>
      <c r="I65" s="4">
        <v>2</v>
      </c>
      <c r="J65" s="4">
        <f t="shared" si="0"/>
        <v>3</v>
      </c>
      <c r="K65" s="4">
        <v>85</v>
      </c>
      <c r="L65" s="4">
        <f t="shared" si="1"/>
        <v>255</v>
      </c>
      <c r="M65" s="8" t="s">
        <v>82</v>
      </c>
    </row>
    <row r="66" spans="1:13" s="1" customFormat="1" ht="20.100000000000001" customHeight="1">
      <c r="A66" s="4">
        <v>64</v>
      </c>
      <c r="B66" s="4" t="s">
        <v>50</v>
      </c>
      <c r="C66" s="4" t="s">
        <v>94</v>
      </c>
      <c r="D66" s="4"/>
      <c r="E66" s="4"/>
      <c r="F66" s="4"/>
      <c r="G66" s="4"/>
      <c r="H66" s="4">
        <v>1</v>
      </c>
      <c r="I66" s="4">
        <v>2</v>
      </c>
      <c r="J66" s="4">
        <f t="shared" si="0"/>
        <v>3</v>
      </c>
      <c r="K66" s="4">
        <v>85</v>
      </c>
      <c r="L66" s="4">
        <f t="shared" si="1"/>
        <v>255</v>
      </c>
      <c r="M66" s="8" t="s">
        <v>82</v>
      </c>
    </row>
    <row r="67" spans="1:13" s="1" customFormat="1" ht="20.100000000000001" customHeight="1">
      <c r="A67" s="4">
        <v>65</v>
      </c>
      <c r="B67" s="4" t="s">
        <v>28</v>
      </c>
      <c r="C67" s="4" t="s">
        <v>95</v>
      </c>
      <c r="D67" s="4"/>
      <c r="E67" s="4"/>
      <c r="F67" s="4"/>
      <c r="G67" s="4"/>
      <c r="H67" s="4">
        <v>10</v>
      </c>
      <c r="I67" s="4">
        <v>20</v>
      </c>
      <c r="J67" s="4">
        <f t="shared" si="0"/>
        <v>30</v>
      </c>
      <c r="K67" s="4">
        <v>780</v>
      </c>
      <c r="L67" s="4">
        <f t="shared" si="1"/>
        <v>23400</v>
      </c>
      <c r="M67" s="8" t="s">
        <v>82</v>
      </c>
    </row>
    <row r="68" spans="1:13" s="1" customFormat="1" ht="26.25" customHeight="1">
      <c r="A68" s="7"/>
      <c r="B68" s="4" t="s">
        <v>96</v>
      </c>
      <c r="C68" s="4"/>
      <c r="D68" s="4"/>
      <c r="E68" s="4"/>
      <c r="F68" s="4"/>
      <c r="G68" s="4"/>
      <c r="H68" s="4"/>
      <c r="I68" s="4"/>
      <c r="J68" s="4"/>
      <c r="K68" s="4"/>
      <c r="L68" s="4">
        <f>SUM(L3:L67)</f>
        <v>784647.54</v>
      </c>
      <c r="M68" s="8"/>
    </row>
    <row r="69" spans="1: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2" spans="1:13" s="13" customFormat="1" ht="13.5">
      <c r="A72" s="76" t="s">
        <v>97</v>
      </c>
      <c r="B72" s="76"/>
      <c r="C72" s="28"/>
      <c r="D72" s="28"/>
      <c r="E72" s="27"/>
      <c r="F72" s="27"/>
      <c r="G72" s="27"/>
      <c r="H72" s="27" t="s">
        <v>98</v>
      </c>
      <c r="I72" s="27"/>
      <c r="J72" s="27"/>
      <c r="K72" s="74"/>
      <c r="L72" s="74"/>
      <c r="M72" s="29"/>
    </row>
  </sheetData>
  <mergeCells count="3">
    <mergeCell ref="A1:M1"/>
    <mergeCell ref="A72:B72"/>
    <mergeCell ref="K72:L72"/>
  </mergeCells>
  <phoneticPr fontId="10" type="noConversion"/>
  <pageMargins left="0.196527777777778" right="0.196527777777778" top="0.196527777777778" bottom="0.196527777777778" header="0.31458333333333299" footer="0.31458333333333299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abSelected="1" workbookViewId="0">
      <pane ySplit="2" topLeftCell="A3" activePane="bottomLeft" state="frozen"/>
      <selection pane="bottomLeft" activeCell="C5" sqref="C5"/>
    </sheetView>
  </sheetViews>
  <sheetFormatPr defaultColWidth="9" defaultRowHeight="12"/>
  <cols>
    <col min="1" max="1" width="5" style="3" customWidth="1"/>
    <col min="2" max="2" width="10.375" style="3" customWidth="1"/>
    <col min="3" max="3" width="32.25" style="14" customWidth="1"/>
    <col min="4" max="4" width="5" style="3" customWidth="1"/>
    <col min="5" max="5" width="10" style="71" customWidth="1"/>
    <col min="6" max="16384" width="9" style="3"/>
  </cols>
  <sheetData>
    <row r="1" spans="1:5" ht="29.25" customHeight="1">
      <c r="A1" s="80" t="s">
        <v>166</v>
      </c>
      <c r="B1" s="80"/>
      <c r="C1" s="80"/>
      <c r="D1" s="80"/>
      <c r="E1" s="80"/>
    </row>
    <row r="2" spans="1:5" s="9" customFormat="1" ht="30" customHeight="1">
      <c r="A2" s="15" t="s">
        <v>1</v>
      </c>
      <c r="B2" s="67" t="s">
        <v>2</v>
      </c>
      <c r="C2" s="68" t="s">
        <v>3</v>
      </c>
      <c r="D2" s="15" t="s">
        <v>4</v>
      </c>
      <c r="E2" s="22" t="s">
        <v>165</v>
      </c>
    </row>
    <row r="3" spans="1:5" s="10" customFormat="1" ht="20.100000000000001" customHeight="1">
      <c r="A3" s="16">
        <v>1</v>
      </c>
      <c r="B3" s="17" t="s">
        <v>16</v>
      </c>
      <c r="C3" s="17" t="s">
        <v>20</v>
      </c>
      <c r="D3" s="16" t="s">
        <v>14</v>
      </c>
      <c r="E3" s="25">
        <v>6</v>
      </c>
    </row>
    <row r="4" spans="1:5" s="11" customFormat="1" ht="55.5" customHeight="1">
      <c r="A4" s="4">
        <v>2</v>
      </c>
      <c r="B4" s="4" t="s">
        <v>21</v>
      </c>
      <c r="C4" s="16" t="s">
        <v>22</v>
      </c>
      <c r="D4" s="4" t="s">
        <v>14</v>
      </c>
      <c r="E4" s="23">
        <v>60</v>
      </c>
    </row>
    <row r="5" spans="1:5" s="11" customFormat="1" ht="20.100000000000001" customHeight="1">
      <c r="A5" s="4">
        <v>3</v>
      </c>
      <c r="B5" s="4" t="s">
        <v>23</v>
      </c>
      <c r="C5" s="16" t="s">
        <v>24</v>
      </c>
      <c r="D5" s="4" t="s">
        <v>14</v>
      </c>
      <c r="E5" s="23">
        <v>80</v>
      </c>
    </row>
    <row r="6" spans="1:5" s="12" customFormat="1" ht="20.100000000000001" customHeight="1">
      <c r="A6" s="20">
        <v>4</v>
      </c>
      <c r="B6" s="20" t="s">
        <v>68</v>
      </c>
      <c r="C6" s="16" t="s">
        <v>69</v>
      </c>
      <c r="D6" s="20" t="s">
        <v>14</v>
      </c>
      <c r="E6" s="25">
        <v>16</v>
      </c>
    </row>
    <row r="7" spans="1:5" s="12" customFormat="1" ht="20.100000000000001" customHeight="1">
      <c r="A7" s="20">
        <v>5</v>
      </c>
      <c r="B7" s="20" t="s">
        <v>68</v>
      </c>
      <c r="C7" s="16" t="s">
        <v>70</v>
      </c>
      <c r="D7" s="20" t="s">
        <v>14</v>
      </c>
      <c r="E7" s="25">
        <v>16</v>
      </c>
    </row>
    <row r="8" spans="1:5" s="12" customFormat="1" ht="20.100000000000001" customHeight="1">
      <c r="A8" s="20">
        <v>6</v>
      </c>
      <c r="B8" s="20" t="s">
        <v>68</v>
      </c>
      <c r="C8" s="16" t="s">
        <v>71</v>
      </c>
      <c r="D8" s="20" t="s">
        <v>14</v>
      </c>
      <c r="E8" s="25">
        <v>16</v>
      </c>
    </row>
    <row r="9" spans="1:5" s="12" customFormat="1" ht="20.100000000000001" customHeight="1">
      <c r="A9" s="20">
        <v>7</v>
      </c>
      <c r="B9" s="20" t="s">
        <v>68</v>
      </c>
      <c r="C9" s="16" t="s">
        <v>72</v>
      </c>
      <c r="D9" s="20" t="s">
        <v>14</v>
      </c>
      <c r="E9" s="25">
        <v>16</v>
      </c>
    </row>
    <row r="10" spans="1:5" s="12" customFormat="1" ht="20.100000000000001" customHeight="1">
      <c r="A10" s="20">
        <v>8</v>
      </c>
      <c r="B10" s="21" t="s">
        <v>68</v>
      </c>
      <c r="C10" s="19" t="s">
        <v>73</v>
      </c>
      <c r="D10" s="20" t="s">
        <v>14</v>
      </c>
      <c r="E10" s="25">
        <v>16</v>
      </c>
    </row>
    <row r="11" spans="1:5" s="12" customFormat="1" ht="20.100000000000001" customHeight="1">
      <c r="A11" s="20">
        <v>9</v>
      </c>
      <c r="B11" s="21" t="s">
        <v>68</v>
      </c>
      <c r="C11" s="19" t="s">
        <v>74</v>
      </c>
      <c r="D11" s="20" t="s">
        <v>14</v>
      </c>
      <c r="E11" s="25">
        <v>16</v>
      </c>
    </row>
    <row r="12" spans="1:5" s="12" customFormat="1" ht="20.100000000000001" customHeight="1">
      <c r="A12" s="20">
        <v>10</v>
      </c>
      <c r="B12" s="21" t="s">
        <v>68</v>
      </c>
      <c r="C12" s="19" t="s">
        <v>75</v>
      </c>
      <c r="D12" s="20" t="s">
        <v>14</v>
      </c>
      <c r="E12" s="25">
        <v>16</v>
      </c>
    </row>
    <row r="13" spans="1:5" s="12" customFormat="1" ht="20.100000000000001" customHeight="1">
      <c r="A13" s="20">
        <v>11</v>
      </c>
      <c r="B13" s="21" t="s">
        <v>68</v>
      </c>
      <c r="C13" s="19" t="s">
        <v>76</v>
      </c>
      <c r="D13" s="20" t="s">
        <v>14</v>
      </c>
      <c r="E13" s="25">
        <v>16</v>
      </c>
    </row>
    <row r="14" spans="1:5" s="10" customFormat="1" ht="20.100000000000001" customHeight="1">
      <c r="A14" s="16">
        <v>12</v>
      </c>
      <c r="B14" s="16" t="s">
        <v>28</v>
      </c>
      <c r="C14" s="16" t="s">
        <v>89</v>
      </c>
      <c r="D14" s="16"/>
      <c r="E14" s="25">
        <v>1</v>
      </c>
    </row>
    <row r="15" spans="1:5" s="10" customFormat="1" ht="20.100000000000001" customHeight="1">
      <c r="A15" s="16">
        <v>13</v>
      </c>
      <c r="B15" s="16" t="s">
        <v>50</v>
      </c>
      <c r="C15" s="16" t="s">
        <v>91</v>
      </c>
      <c r="D15" s="16"/>
      <c r="E15" s="25">
        <v>1</v>
      </c>
    </row>
    <row r="16" spans="1:5" s="10" customFormat="1" ht="20.100000000000001" customHeight="1">
      <c r="A16" s="16">
        <v>14</v>
      </c>
      <c r="B16" s="16" t="s">
        <v>50</v>
      </c>
      <c r="C16" s="16" t="s">
        <v>92</v>
      </c>
      <c r="D16" s="16"/>
      <c r="E16" s="25">
        <v>1</v>
      </c>
    </row>
    <row r="17" spans="1:5" s="10" customFormat="1" ht="20.100000000000001" customHeight="1">
      <c r="A17" s="16">
        <v>15</v>
      </c>
      <c r="B17" s="16" t="s">
        <v>50</v>
      </c>
      <c r="C17" s="16" t="s">
        <v>93</v>
      </c>
      <c r="D17" s="16"/>
      <c r="E17" s="25">
        <v>1</v>
      </c>
    </row>
    <row r="18" spans="1:5" s="10" customFormat="1" ht="20.100000000000001" customHeight="1">
      <c r="A18" s="16">
        <v>16</v>
      </c>
      <c r="B18" s="16" t="s">
        <v>50</v>
      </c>
      <c r="C18" s="16" t="s">
        <v>94</v>
      </c>
      <c r="D18" s="16"/>
      <c r="E18" s="25">
        <v>1</v>
      </c>
    </row>
    <row r="19" spans="1:5" s="1" customFormat="1" ht="26.25" customHeight="1">
      <c r="A19" s="7"/>
      <c r="B19" s="25" t="s">
        <v>167</v>
      </c>
      <c r="C19" s="20"/>
      <c r="D19" s="4"/>
      <c r="E19" s="69"/>
    </row>
    <row r="20" spans="1:5">
      <c r="A20" s="1"/>
      <c r="B20" s="1"/>
      <c r="C20" s="12"/>
      <c r="D20" s="1"/>
      <c r="E20" s="70"/>
    </row>
    <row r="23" spans="1:5" s="13" customFormat="1" ht="13.5">
      <c r="A23" s="79"/>
      <c r="B23" s="79"/>
      <c r="C23" s="79"/>
      <c r="D23" s="79"/>
      <c r="E23" s="79"/>
    </row>
  </sheetData>
  <mergeCells count="2">
    <mergeCell ref="A23:E23"/>
    <mergeCell ref="A1:E1"/>
  </mergeCells>
  <phoneticPr fontId="10" type="noConversion"/>
  <pageMargins left="0.89" right="0.39305555555555599" top="0.75138888888888899" bottom="0.75138888888888899" header="0.29861111111111099" footer="0.29861111111111099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2016年</vt:lpstr>
      <vt:lpstr>2017年</vt:lpstr>
      <vt:lpstr>保存</vt:lpstr>
      <vt:lpstr>Sheet1</vt:lpstr>
      <vt:lpstr>2017-2018年度打印耗材需求清单</vt:lpstr>
      <vt:lpstr>2017年9-12月</vt:lpstr>
      <vt:lpstr>'2016年'!Print_Titles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廖骥</cp:lastModifiedBy>
  <cp:lastPrinted>2017-09-25T08:52:40Z</cp:lastPrinted>
  <dcterms:created xsi:type="dcterms:W3CDTF">2006-09-13T11:21:00Z</dcterms:created>
  <dcterms:modified xsi:type="dcterms:W3CDTF">2017-09-26T07:35:06Z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